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activeTab="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1" i="8" l="1"/>
  <c r="E11" i="8"/>
  <c r="D11" i="8"/>
  <c r="K55" i="5"/>
  <c r="L55" i="5"/>
  <c r="M55" i="5"/>
  <c r="K26" i="5"/>
  <c r="L26" i="5"/>
  <c r="M26" i="5"/>
  <c r="K51" i="5"/>
  <c r="L51" i="5"/>
  <c r="M51" i="5"/>
  <c r="K43" i="5"/>
  <c r="L43" i="5"/>
  <c r="M43" i="5"/>
  <c r="K34" i="5"/>
  <c r="L34" i="5"/>
  <c r="M34" i="5"/>
  <c r="L56" i="5" l="1"/>
  <c r="L62" i="5" s="1"/>
  <c r="M56" i="5"/>
  <c r="M62" i="5" s="1"/>
  <c r="K56" i="5"/>
  <c r="K62" i="5" s="1"/>
</calcChain>
</file>

<file path=xl/sharedStrings.xml><?xml version="1.0" encoding="utf-8"?>
<sst xmlns="http://schemas.openxmlformats.org/spreadsheetml/2006/main" count="423" uniqueCount="270">
  <si>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</si>
  <si>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</si>
  <si>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</si>
  <si>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</si>
  <si>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</si>
  <si>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</si>
  <si>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</si>
  <si>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</si>
  <si>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</si>
  <si>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</si>
  <si>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</si>
  <si>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</si>
  <si>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</si>
  <si>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</si>
  <si>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</si>
  <si>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</si>
  <si>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</si>
  <si>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</si>
  <si>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</si>
  <si>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</si>
  <si>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</si>
  <si>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</si>
  <si>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</si>
  <si>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</si>
  <si>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</si>
  <si>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</si>
  <si>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</si>
  <si>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</si>
  <si>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</si>
  <si>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</si>
  <si>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</si>
  <si>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</si>
  <si>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</si>
  <si>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</si>
  <si>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</si>
  <si>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</si>
  <si>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</si>
  <si>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</si>
  <si>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</si>
  <si>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</si>
  <si>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</si>
  <si>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</si>
  <si>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</si>
  <si>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</si>
  <si>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</si>
  <si>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</si>
  <si>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</si>
  <si>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</si>
  <si>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</si>
  <si>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</si>
  <si>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</si>
  <si>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</si>
  <si>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</si>
  <si>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</si>
  <si>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</si>
  <si>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</si>
  <si>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</si>
  <si>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</si>
  <si>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</si>
  <si>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</si>
  <si>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</si>
  <si>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</si>
  <si>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</si>
  <si>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</si>
  <si>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</si>
  <si>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</si>
  <si>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</si>
  <si>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</si>
  <si>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</si>
  <si>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</si>
  <si>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</si>
  <si>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</si>
  <si>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</si>
  <si>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</si>
  <si>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</si>
  <si>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</si>
  <si>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</si>
  <si>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</si>
  <si>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</si>
  <si>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</si>
  <si>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</si>
  <si>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</si>
  <si>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</si>
  <si>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</si>
  <si>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</si>
  <si>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</si>
  <si>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</si>
  <si>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</si>
  <si>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</si>
  <si>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</si>
  <si>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</si>
  <si>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</si>
  <si>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</si>
  <si>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</si>
  <si>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</si>
  <si>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</si>
  <si>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</si>
  <si>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</si>
  <si>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</si>
  <si>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</si>
  <si>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</si>
  <si>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</si>
  <si>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</si>
  <si>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</si>
  <si>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</si>
  <si>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</si>
  <si>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</si>
  <si>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</si>
  <si>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</si>
  <si>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</si>
  <si>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</si>
  <si>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</si>
  <si>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</si>
  <si>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</si>
  <si>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</si>
  <si>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</si>
  <si>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</si>
  <si>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</si>
  <si>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</si>
  <si>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</si>
  <si>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</si>
  <si>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</si>
  <si>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</si>
  <si>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</si>
  <si>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</si>
  <si>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</si>
  <si>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</si>
  <si>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</si>
  <si>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</si>
  <si>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</si>
  <si>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</si>
  <si>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</si>
  <si>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</si>
  <si>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</si>
  <si>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</si>
  <si>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</si>
  <si>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</si>
  <si>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</si>
  <si>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</si>
  <si>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</si>
  <si>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</si>
  <si>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</si>
  <si>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</si>
  <si>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</si>
  <si>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</si>
  <si>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</si>
  <si>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</si>
  <si>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</si>
  <si>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</si>
  <si>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</si>
  <si>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</si>
  <si>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</si>
  <si>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</si>
  <si>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</si>
  <si>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</si>
  <si>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</si>
  <si>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</si>
  <si>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</si>
  <si>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</si>
  <si>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</si>
  <si>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</si>
  <si>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</si>
  <si>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</si>
  <si>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</si>
  <si>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</si>
  <si>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</si>
  <si>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</si>
  <si>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</si>
  <si>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</si>
  <si>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</si>
  <si>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</si>
  <si>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</si>
  <si>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</si>
  <si>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</si>
  <si>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</si>
  <si>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</si>
  <si>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</si>
  <si>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</si>
  <si>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</si>
  <si>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</si>
  <si>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</si>
  <si>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</si>
  <si>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</si>
  <si>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</si>
  <si>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</si>
  <si>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</si>
  <si>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</si>
  <si>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</si>
  <si>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</si>
  <si>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</si>
  <si>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</si>
  <si>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</si>
  <si>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</si>
  <si>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</si>
  <si>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</si>
  <si>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</si>
  <si>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</si>
  <si>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</si>
  <si>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</si>
  <si>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</si>
  <si>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</si>
  <si>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</si>
  <si>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</si>
  <si>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</si>
  <si>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</si>
  <si>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</si>
  <si>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</si>
  <si>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</si>
  <si>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</si>
  <si>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</si>
  <si>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</si>
  <si>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</si>
  <si>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</si>
  <si>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</si>
  <si>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</si>
  <si>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</si>
  <si>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</si>
  <si>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</si>
  <si>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</si>
  <si>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</si>
  <si>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</si>
  <si>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</si>
  <si>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</si>
  <si>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</si>
  <si>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</si>
  <si>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</si>
  <si>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</si>
  <si>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</si>
  <si>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</si>
  <si>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General Assembly Meeting will be holding on Wednesday 8/11/2016 at company building ,  to discuss financial statement of the ended year 2015,  2015,cash dividend.</t>
  </si>
  <si>
    <t>Ready Made Clothes</t>
  </si>
  <si>
    <t>IRMC</t>
  </si>
  <si>
    <t xml:space="preserve"> Arab Islamic Bank</t>
  </si>
  <si>
    <t>BAAI</t>
  </si>
  <si>
    <t>General Assembly Meeting will be holding on Monday 17/10/2016 at company building ,  to discuss financial statement of the ended year2014,  2015,cash dividend 2014.2015, elect New Board of Council Administeration ,suspend trading from 13/10/2016.</t>
  </si>
  <si>
    <t>Gulf Commercial Bank</t>
  </si>
  <si>
    <t>BGUC</t>
  </si>
  <si>
    <t>AHliya For Insurance</t>
  </si>
  <si>
    <t>NAHF</t>
  </si>
  <si>
    <t>Baghdad Soft Drinks</t>
  </si>
  <si>
    <t>IBSD</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</si>
  <si>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</si>
  <si>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</si>
  <si>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</si>
  <si>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</si>
  <si>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</si>
  <si>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</si>
  <si>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</si>
  <si>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</si>
  <si>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 xml:space="preserve">Total </t>
  </si>
  <si>
    <t>Al-Zawraa for Finanical Investment</t>
  </si>
  <si>
    <t>VZAF</t>
  </si>
  <si>
    <t>Regular Market  Bulletin  No (191)</t>
  </si>
  <si>
    <t>Non Regular Market  Bulletin  No (91)</t>
  </si>
  <si>
    <t>Trading Session Monday 24/10/2016</t>
  </si>
  <si>
    <t xml:space="preserve"> Non Trading Companies in Iraq Stock Exchange for Monday 24/10/2016</t>
  </si>
  <si>
    <t xml:space="preserve">                  suspend trading Companies in Iraq Stock Exchange for Monday 24/10/2016</t>
  </si>
  <si>
    <t xml:space="preserve"> News for listed companies in Iraq Stock Exchange for Monday 24/10/2016</t>
  </si>
  <si>
    <t>ISX  Index60 was about (604.170) point  whichs Increase about (0.50)</t>
  </si>
  <si>
    <t xml:space="preserve">Non Iraqis' Bulletin Monday, October 24 2016 </t>
  </si>
  <si>
    <t>Regular Market</t>
  </si>
  <si>
    <t>Buy</t>
  </si>
  <si>
    <t>No.of trades</t>
  </si>
  <si>
    <t xml:space="preserve">Traded Shares </t>
  </si>
  <si>
    <t xml:space="preserve">Trading Volume </t>
  </si>
  <si>
    <t>Banks Sector</t>
  </si>
  <si>
    <t>Iraqi Middle East Investment Bank</t>
  </si>
  <si>
    <t>Ashur International Bank</t>
  </si>
  <si>
    <t>Total Bank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</si>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</sst>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2"/>
      <color rgb="FF00B050"/>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7">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152" fillId="0" borderId="1" xfId="0" applyFont="1" applyBorder="1" applyAlignment="1">
      <alignment horizontal="lef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27" fillId="0" borderId="21" xfId="0" applyFont="1" applyFill="1" applyBorder="1" applyAlignment="1">
      <alignment vertic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5" fillId="0" borderId="1" xfId="0" applyNumberFormat="1" applyFont="1" applyBorder="1" applyAlignment="1">
      <alignment horizontal="center"/>
    </xf>
    <xf numFmtId="4" fontId="162" fillId="0" borderId="1" xfId="0" applyNumberFormat="1" applyFont="1" applyBorder="1" applyAlignment="1">
      <alignment horizontal="center"/>
    </xf>
    <xf numFmtId="164" fontId="150" fillId="0" borderId="3" xfId="43" applyNumberFormat="1" applyFont="1" applyBorder="1" applyAlignment="1">
      <alignment horizontal="center" vertic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3</xdr:row>
      <xdr:rowOff>95250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topLeftCell="A14" workbookViewId="0">
      <selection activeCell="D24" sqref="D24"/>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254</v>
      </c>
      <c r="D3" s="16"/>
      <c r="E3" s="2"/>
      <c r="F3" s="16"/>
      <c r="G3" s="16"/>
      <c r="H3" s="3"/>
      <c r="I3" s="3"/>
      <c r="L3" s="16"/>
      <c r="M3" s="16"/>
    </row>
    <row r="4" spans="1:14" ht="20.100000000000001" customHeight="1" x14ac:dyDescent="0.25">
      <c r="A4" s="5" t="s">
        <v>2</v>
      </c>
      <c r="B4" s="79">
        <v>1919006791.4399998</v>
      </c>
      <c r="C4" s="79"/>
      <c r="D4" s="33"/>
      <c r="E4" s="2"/>
      <c r="G4" s="3"/>
      <c r="H4" s="3"/>
      <c r="I4" s="5" t="s">
        <v>6</v>
      </c>
      <c r="K4" s="38">
        <v>33</v>
      </c>
      <c r="L4" s="16"/>
      <c r="M4" s="16"/>
    </row>
    <row r="5" spans="1:14" ht="20.100000000000001" customHeight="1" x14ac:dyDescent="0.25">
      <c r="A5" s="5" t="s">
        <v>3</v>
      </c>
      <c r="B5" s="79">
        <v>3140069626</v>
      </c>
      <c r="C5" s="79"/>
      <c r="D5" s="33"/>
      <c r="E5" s="16"/>
      <c r="G5" s="19"/>
      <c r="H5" s="3"/>
      <c r="I5" s="5" t="s">
        <v>7</v>
      </c>
      <c r="K5" s="22">
        <v>17</v>
      </c>
      <c r="L5" s="16"/>
      <c r="M5" s="16"/>
    </row>
    <row r="6" spans="1:14" ht="20.100000000000001" customHeight="1" x14ac:dyDescent="0.25">
      <c r="A6" s="5" t="s">
        <v>4</v>
      </c>
      <c r="B6" s="84">
        <v>779</v>
      </c>
      <c r="C6" s="84"/>
      <c r="D6" s="15" t="s">
        <v>166</v>
      </c>
      <c r="E6" s="16"/>
      <c r="F6" s="3"/>
      <c r="G6" s="19"/>
      <c r="H6" s="3"/>
      <c r="I6" s="5" t="s">
        <v>8</v>
      </c>
      <c r="K6" s="22">
        <v>7</v>
      </c>
      <c r="L6" s="39"/>
      <c r="M6" s="16"/>
    </row>
    <row r="7" spans="1:14" ht="20.100000000000001" customHeight="1" x14ac:dyDescent="0.25">
      <c r="A7" s="5" t="s">
        <v>42</v>
      </c>
      <c r="B7" s="82">
        <v>604.16999999999996</v>
      </c>
      <c r="C7" s="82"/>
      <c r="E7" s="16"/>
      <c r="F7" s="3"/>
      <c r="G7" s="19"/>
      <c r="H7" s="21"/>
      <c r="I7" s="5" t="s">
        <v>35</v>
      </c>
      <c r="K7" s="22">
        <v>3</v>
      </c>
      <c r="L7" s="39"/>
      <c r="M7" s="16"/>
    </row>
    <row r="8" spans="1:14" ht="20.100000000000001" customHeight="1" x14ac:dyDescent="0.25">
      <c r="A8" s="5" t="s">
        <v>1</v>
      </c>
      <c r="B8" s="80">
        <v>0.5</v>
      </c>
      <c r="C8" s="80"/>
      <c r="D8" s="25"/>
      <c r="E8" s="24"/>
      <c r="F8" s="3"/>
      <c r="G8" s="19"/>
      <c r="H8" s="21"/>
      <c r="I8" s="81" t="s">
        <v>31</v>
      </c>
      <c r="J8" s="81"/>
      <c r="K8" s="17">
        <v>21</v>
      </c>
      <c r="L8" s="39"/>
      <c r="M8" s="16"/>
    </row>
    <row r="9" spans="1:14" ht="20.100000000000001" customHeight="1" x14ac:dyDescent="0.25">
      <c r="A9" s="5" t="s">
        <v>5</v>
      </c>
      <c r="B9" s="20">
        <v>97</v>
      </c>
      <c r="C9" s="16"/>
      <c r="D9" s="23"/>
      <c r="E9" s="18"/>
      <c r="F9" s="3"/>
      <c r="G9" s="19"/>
      <c r="H9" s="19"/>
      <c r="I9" s="5" t="s">
        <v>34</v>
      </c>
      <c r="K9" s="22">
        <v>40</v>
      </c>
      <c r="L9" s="39"/>
      <c r="M9" s="16"/>
    </row>
    <row r="10" spans="1:14" ht="20.100000000000001" customHeight="1" x14ac:dyDescent="0.25">
      <c r="A10" s="83" t="s">
        <v>252</v>
      </c>
      <c r="B10" s="83"/>
      <c r="C10" s="83"/>
      <c r="D10" s="83"/>
      <c r="E10" s="83"/>
      <c r="F10" s="83"/>
      <c r="G10" s="83"/>
      <c r="H10" s="83"/>
      <c r="I10" s="83"/>
      <c r="J10" s="83"/>
      <c r="K10" s="83"/>
      <c r="L10" s="83"/>
      <c r="M10" s="83"/>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6" t="s">
        <v>38</v>
      </c>
      <c r="B12" s="77"/>
      <c r="C12" s="77"/>
      <c r="D12" s="77"/>
      <c r="E12" s="77"/>
      <c r="F12" s="77"/>
      <c r="G12" s="77"/>
      <c r="H12" s="77"/>
      <c r="I12" s="77"/>
      <c r="J12" s="77"/>
      <c r="K12" s="77"/>
      <c r="L12" s="77"/>
      <c r="M12" s="78"/>
      <c r="N12" s="16"/>
    </row>
    <row r="13" spans="1:14" s="16" customFormat="1" ht="15" customHeight="1" x14ac:dyDescent="0.2">
      <c r="A13" s="6" t="s">
        <v>126</v>
      </c>
      <c r="B13" s="41" t="s">
        <v>125</v>
      </c>
      <c r="C13" s="14">
        <v>0.34</v>
      </c>
      <c r="D13" s="14">
        <v>0.35</v>
      </c>
      <c r="E13" s="14">
        <v>0.34</v>
      </c>
      <c r="F13" s="14">
        <v>0.34</v>
      </c>
      <c r="G13" s="14">
        <v>0.34</v>
      </c>
      <c r="H13" s="14">
        <v>0.34</v>
      </c>
      <c r="I13" s="55">
        <v>0.34</v>
      </c>
      <c r="J13" s="34">
        <v>0</v>
      </c>
      <c r="K13" s="35">
        <v>17</v>
      </c>
      <c r="L13" s="35">
        <v>20063000</v>
      </c>
      <c r="M13" s="35">
        <v>6841920</v>
      </c>
    </row>
    <row r="14" spans="1:14" s="16" customFormat="1" ht="15" customHeight="1" x14ac:dyDescent="0.2">
      <c r="A14" s="6" t="s">
        <v>167</v>
      </c>
      <c r="B14" s="41" t="s">
        <v>168</v>
      </c>
      <c r="C14" s="14">
        <v>0.3</v>
      </c>
      <c r="D14" s="14">
        <v>0.31</v>
      </c>
      <c r="E14" s="14">
        <v>0.28999999999999998</v>
      </c>
      <c r="F14" s="14">
        <v>0.3</v>
      </c>
      <c r="G14" s="14">
        <v>0.28000000000000003</v>
      </c>
      <c r="H14" s="14">
        <v>0.31</v>
      </c>
      <c r="I14" s="55">
        <v>0.28999999999999998</v>
      </c>
      <c r="J14" s="34">
        <v>6.9</v>
      </c>
      <c r="K14" s="35">
        <v>27</v>
      </c>
      <c r="L14" s="35">
        <v>39876792</v>
      </c>
      <c r="M14" s="35">
        <v>11902537.6</v>
      </c>
    </row>
    <row r="15" spans="1:14" s="16" customFormat="1" ht="15" customHeight="1" x14ac:dyDescent="0.2">
      <c r="A15" s="6" t="s">
        <v>95</v>
      </c>
      <c r="B15" s="41" t="s">
        <v>94</v>
      </c>
      <c r="C15" s="14">
        <v>0.82</v>
      </c>
      <c r="D15" s="14">
        <v>0.84</v>
      </c>
      <c r="E15" s="14">
        <v>0.82</v>
      </c>
      <c r="F15" s="14">
        <v>0.82</v>
      </c>
      <c r="G15" s="14">
        <v>0.82</v>
      </c>
      <c r="H15" s="14">
        <v>0.83</v>
      </c>
      <c r="I15" s="55">
        <v>0.82</v>
      </c>
      <c r="J15" s="34">
        <v>1.22</v>
      </c>
      <c r="K15" s="35">
        <v>43</v>
      </c>
      <c r="L15" s="35">
        <v>119903129</v>
      </c>
      <c r="M15" s="35">
        <v>98911597.069999993</v>
      </c>
    </row>
    <row r="16" spans="1:14" s="16" customFormat="1" ht="15" customHeight="1" x14ac:dyDescent="0.2">
      <c r="A16" s="6" t="s">
        <v>70</v>
      </c>
      <c r="B16" s="41" t="s">
        <v>71</v>
      </c>
      <c r="C16" s="14">
        <v>0.47</v>
      </c>
      <c r="D16" s="14">
        <v>0.47</v>
      </c>
      <c r="E16" s="14">
        <v>0.47</v>
      </c>
      <c r="F16" s="14">
        <v>0.47</v>
      </c>
      <c r="G16" s="14">
        <v>0.47</v>
      </c>
      <c r="H16" s="14">
        <v>0.47</v>
      </c>
      <c r="I16" s="55">
        <v>0.47</v>
      </c>
      <c r="J16" s="34">
        <v>0</v>
      </c>
      <c r="K16" s="35">
        <v>10</v>
      </c>
      <c r="L16" s="35">
        <v>25178528</v>
      </c>
      <c r="M16" s="35">
        <v>11833908.16</v>
      </c>
    </row>
    <row r="17" spans="1:13" s="16" customFormat="1" ht="15" customHeight="1" x14ac:dyDescent="0.2">
      <c r="A17" s="6" t="s">
        <v>56</v>
      </c>
      <c r="B17" s="41" t="s">
        <v>57</v>
      </c>
      <c r="C17" s="14">
        <v>0.3</v>
      </c>
      <c r="D17" s="14">
        <v>0.3</v>
      </c>
      <c r="E17" s="14">
        <v>0.3</v>
      </c>
      <c r="F17" s="14">
        <v>0.3</v>
      </c>
      <c r="G17" s="14">
        <v>0.28999999999999998</v>
      </c>
      <c r="H17" s="14">
        <v>0.3</v>
      </c>
      <c r="I17" s="55">
        <v>0.28999999999999998</v>
      </c>
      <c r="J17" s="34">
        <v>3.45</v>
      </c>
      <c r="K17" s="35">
        <v>1</v>
      </c>
      <c r="L17" s="35">
        <v>1000000</v>
      </c>
      <c r="M17" s="35">
        <v>300000</v>
      </c>
    </row>
    <row r="18" spans="1:13" s="16" customFormat="1" ht="15" customHeight="1" x14ac:dyDescent="0.2">
      <c r="A18" s="6" t="s">
        <v>235</v>
      </c>
      <c r="B18" s="41" t="s">
        <v>236</v>
      </c>
      <c r="C18" s="14">
        <v>0.44</v>
      </c>
      <c r="D18" s="14">
        <v>0.45</v>
      </c>
      <c r="E18" s="14">
        <v>0.43</v>
      </c>
      <c r="F18" s="14">
        <v>0.44</v>
      </c>
      <c r="G18" s="14">
        <v>0.43</v>
      </c>
      <c r="H18" s="14">
        <v>0.45</v>
      </c>
      <c r="I18" s="55">
        <v>0.43</v>
      </c>
      <c r="J18" s="34">
        <v>4.6500000000000004</v>
      </c>
      <c r="K18" s="35">
        <v>111</v>
      </c>
      <c r="L18" s="35">
        <v>817040000</v>
      </c>
      <c r="M18" s="35">
        <v>362297600</v>
      </c>
    </row>
    <row r="19" spans="1:13" s="16" customFormat="1" ht="15" customHeight="1" x14ac:dyDescent="0.2">
      <c r="A19" s="6" t="s">
        <v>114</v>
      </c>
      <c r="B19" s="41" t="s">
        <v>113</v>
      </c>
      <c r="C19" s="14">
        <v>0.57999999999999996</v>
      </c>
      <c r="D19" s="14">
        <v>0.59</v>
      </c>
      <c r="E19" s="14">
        <v>0.57999999999999996</v>
      </c>
      <c r="F19" s="14">
        <v>0.57999999999999996</v>
      </c>
      <c r="G19" s="14">
        <v>0.59</v>
      </c>
      <c r="H19" s="14">
        <v>0.59</v>
      </c>
      <c r="I19" s="55">
        <v>0.59</v>
      </c>
      <c r="J19" s="34">
        <v>0</v>
      </c>
      <c r="K19" s="35">
        <v>23</v>
      </c>
      <c r="L19" s="35">
        <v>126000000</v>
      </c>
      <c r="M19" s="35">
        <v>73090000</v>
      </c>
    </row>
    <row r="20" spans="1:13" s="16" customFormat="1" ht="15" customHeight="1" x14ac:dyDescent="0.2">
      <c r="A20" s="6" t="s">
        <v>130</v>
      </c>
      <c r="B20" s="41" t="s">
        <v>131</v>
      </c>
      <c r="C20" s="14">
        <v>0.39</v>
      </c>
      <c r="D20" s="14">
        <v>0.41</v>
      </c>
      <c r="E20" s="14">
        <v>0.39</v>
      </c>
      <c r="F20" s="14">
        <v>0.4</v>
      </c>
      <c r="G20" s="14">
        <v>0.39</v>
      </c>
      <c r="H20" s="14">
        <v>0.41</v>
      </c>
      <c r="I20" s="55">
        <v>0.39</v>
      </c>
      <c r="J20" s="34">
        <v>5.13</v>
      </c>
      <c r="K20" s="35">
        <v>29</v>
      </c>
      <c r="L20" s="35">
        <v>125239669</v>
      </c>
      <c r="M20" s="35">
        <v>50165867.600000001</v>
      </c>
    </row>
    <row r="21" spans="1:13" s="16" customFormat="1" ht="15" customHeight="1" x14ac:dyDescent="0.2">
      <c r="A21" s="6" t="s">
        <v>108</v>
      </c>
      <c r="B21" s="41" t="s">
        <v>107</v>
      </c>
      <c r="C21" s="14">
        <v>0.52</v>
      </c>
      <c r="D21" s="14">
        <v>0.55000000000000004</v>
      </c>
      <c r="E21" s="14">
        <v>0.51</v>
      </c>
      <c r="F21" s="14">
        <v>0.53</v>
      </c>
      <c r="G21" s="14">
        <v>0.54</v>
      </c>
      <c r="H21" s="14">
        <v>0.55000000000000004</v>
      </c>
      <c r="I21" s="55">
        <v>0.54</v>
      </c>
      <c r="J21" s="34">
        <v>1.85</v>
      </c>
      <c r="K21" s="35">
        <v>164</v>
      </c>
      <c r="L21" s="35">
        <v>1561611914</v>
      </c>
      <c r="M21" s="35">
        <v>821868703.13</v>
      </c>
    </row>
    <row r="22" spans="1:13" s="16" customFormat="1" ht="15" customHeight="1" x14ac:dyDescent="0.2">
      <c r="A22" s="6" t="s">
        <v>85</v>
      </c>
      <c r="B22" s="41" t="s">
        <v>86</v>
      </c>
      <c r="C22" s="14">
        <v>0.97</v>
      </c>
      <c r="D22" s="14">
        <v>1.01</v>
      </c>
      <c r="E22" s="14">
        <v>0.97</v>
      </c>
      <c r="F22" s="14">
        <v>0.99</v>
      </c>
      <c r="G22" s="14">
        <v>0.96</v>
      </c>
      <c r="H22" s="14">
        <v>1.01</v>
      </c>
      <c r="I22" s="55">
        <v>0.96</v>
      </c>
      <c r="J22" s="34">
        <v>5.21</v>
      </c>
      <c r="K22" s="35">
        <v>46</v>
      </c>
      <c r="L22" s="35">
        <v>97952824</v>
      </c>
      <c r="M22" s="35">
        <v>97145324</v>
      </c>
    </row>
    <row r="23" spans="1:13" s="16" customFormat="1" ht="15" customHeight="1" x14ac:dyDescent="0.2">
      <c r="A23" s="6" t="s">
        <v>170</v>
      </c>
      <c r="B23" s="41" t="s">
        <v>171</v>
      </c>
      <c r="C23" s="14">
        <v>0.81</v>
      </c>
      <c r="D23" s="14">
        <v>0.82</v>
      </c>
      <c r="E23" s="14">
        <v>0.81</v>
      </c>
      <c r="F23" s="14">
        <v>0.82</v>
      </c>
      <c r="G23" s="14">
        <v>0.81</v>
      </c>
      <c r="H23" s="14">
        <v>0.82</v>
      </c>
      <c r="I23" s="55">
        <v>0.82</v>
      </c>
      <c r="J23" s="34">
        <v>0</v>
      </c>
      <c r="K23" s="35">
        <v>24</v>
      </c>
      <c r="L23" s="35">
        <v>52147914</v>
      </c>
      <c r="M23" s="35">
        <v>42672310.340000004</v>
      </c>
    </row>
    <row r="24" spans="1:13" s="16" customFormat="1" ht="15" customHeight="1" x14ac:dyDescent="0.2">
      <c r="A24" s="6" t="s">
        <v>77</v>
      </c>
      <c r="B24" s="41" t="s">
        <v>78</v>
      </c>
      <c r="C24" s="14">
        <v>0.9</v>
      </c>
      <c r="D24" s="14">
        <v>0.9</v>
      </c>
      <c r="E24" s="14">
        <v>0.9</v>
      </c>
      <c r="F24" s="14">
        <v>0.9</v>
      </c>
      <c r="G24" s="14">
        <v>0.9</v>
      </c>
      <c r="H24" s="14">
        <v>0.9</v>
      </c>
      <c r="I24" s="55">
        <v>0.9</v>
      </c>
      <c r="J24" s="34">
        <v>0</v>
      </c>
      <c r="K24" s="35">
        <v>2</v>
      </c>
      <c r="L24" s="35">
        <v>13210000</v>
      </c>
      <c r="M24" s="35">
        <v>11889000</v>
      </c>
    </row>
    <row r="25" spans="1:13" s="16" customFormat="1" ht="15" customHeight="1" x14ac:dyDescent="0.2">
      <c r="A25" s="6" t="s">
        <v>68</v>
      </c>
      <c r="B25" s="41" t="s">
        <v>69</v>
      </c>
      <c r="C25" s="14">
        <v>0.3</v>
      </c>
      <c r="D25" s="14">
        <v>0.3</v>
      </c>
      <c r="E25" s="14">
        <v>0.3</v>
      </c>
      <c r="F25" s="14">
        <v>0.3</v>
      </c>
      <c r="G25" s="14">
        <v>0.28000000000000003</v>
      </c>
      <c r="H25" s="14">
        <v>0.3</v>
      </c>
      <c r="I25" s="55">
        <v>0.28999999999999998</v>
      </c>
      <c r="J25" s="34">
        <v>3.45</v>
      </c>
      <c r="K25" s="35">
        <v>22</v>
      </c>
      <c r="L25" s="35">
        <v>37050000</v>
      </c>
      <c r="M25" s="35">
        <v>11115000</v>
      </c>
    </row>
    <row r="26" spans="1:13" s="16" customFormat="1" ht="15" customHeight="1" x14ac:dyDescent="0.2">
      <c r="A26" s="6" t="s">
        <v>20</v>
      </c>
      <c r="B26" s="73"/>
      <c r="C26" s="74"/>
      <c r="D26" s="74"/>
      <c r="E26" s="74"/>
      <c r="F26" s="74"/>
      <c r="G26" s="74"/>
      <c r="H26" s="74"/>
      <c r="I26" s="74"/>
      <c r="J26" s="75"/>
      <c r="K26" s="35">
        <f>SUM(K13:K25)</f>
        <v>519</v>
      </c>
      <c r="L26" s="35">
        <f>SUM(L13:L25)</f>
        <v>3036273770</v>
      </c>
      <c r="M26" s="35">
        <f>SUM(M13:M25)</f>
        <v>1600033767.8999999</v>
      </c>
    </row>
    <row r="27" spans="1:13" s="16" customFormat="1" ht="15" customHeight="1" x14ac:dyDescent="0.2">
      <c r="A27" s="70" t="s">
        <v>159</v>
      </c>
      <c r="B27" s="71"/>
      <c r="C27" s="71"/>
      <c r="D27" s="71"/>
      <c r="E27" s="71"/>
      <c r="F27" s="71"/>
      <c r="G27" s="71"/>
      <c r="H27" s="71"/>
      <c r="I27" s="71"/>
      <c r="J27" s="71"/>
      <c r="K27" s="71"/>
      <c r="L27" s="71"/>
      <c r="M27" s="72"/>
    </row>
    <row r="28" spans="1:13" s="16" customFormat="1" ht="15" customHeight="1" x14ac:dyDescent="0.2">
      <c r="A28" s="6" t="s">
        <v>185</v>
      </c>
      <c r="B28" s="41" t="s">
        <v>186</v>
      </c>
      <c r="C28" s="14">
        <v>5.45</v>
      </c>
      <c r="D28" s="14">
        <v>5.45</v>
      </c>
      <c r="E28" s="14">
        <v>5.45</v>
      </c>
      <c r="F28" s="14">
        <v>5.45</v>
      </c>
      <c r="G28" s="14">
        <v>5.48</v>
      </c>
      <c r="H28" s="14">
        <v>5.45</v>
      </c>
      <c r="I28" s="55">
        <v>5.48</v>
      </c>
      <c r="J28" s="34">
        <v>-0.55000000000000004</v>
      </c>
      <c r="K28" s="35">
        <v>5</v>
      </c>
      <c r="L28" s="35">
        <v>200000</v>
      </c>
      <c r="M28" s="35">
        <v>1090000</v>
      </c>
    </row>
    <row r="29" spans="1:13" s="16" customFormat="1" ht="15" customHeight="1" x14ac:dyDescent="0.2">
      <c r="A29" s="6" t="s">
        <v>187</v>
      </c>
      <c r="B29" s="73"/>
      <c r="C29" s="74"/>
      <c r="D29" s="74"/>
      <c r="E29" s="74"/>
      <c r="F29" s="74"/>
      <c r="G29" s="74"/>
      <c r="H29" s="74"/>
      <c r="I29" s="74"/>
      <c r="J29" s="75"/>
      <c r="K29" s="35">
        <v>5</v>
      </c>
      <c r="L29" s="35">
        <v>200000</v>
      </c>
      <c r="M29" s="35">
        <v>1090000</v>
      </c>
    </row>
    <row r="30" spans="1:13" s="26" customFormat="1" ht="15" customHeight="1" x14ac:dyDescent="0.2">
      <c r="A30" s="70" t="s">
        <v>21</v>
      </c>
      <c r="B30" s="71"/>
      <c r="C30" s="71"/>
      <c r="D30" s="71"/>
      <c r="E30" s="71"/>
      <c r="F30" s="71"/>
      <c r="G30" s="71"/>
      <c r="H30" s="71"/>
      <c r="I30" s="71"/>
      <c r="J30" s="71"/>
      <c r="K30" s="71"/>
      <c r="L30" s="71"/>
      <c r="M30" s="72"/>
    </row>
    <row r="31" spans="1:13" s="26" customFormat="1" ht="15" customHeight="1" x14ac:dyDescent="0.2">
      <c r="A31" s="6" t="s">
        <v>177</v>
      </c>
      <c r="B31" s="41" t="s">
        <v>178</v>
      </c>
      <c r="C31" s="14">
        <v>5.5</v>
      </c>
      <c r="D31" s="14">
        <v>5.51</v>
      </c>
      <c r="E31" s="14">
        <v>5.45</v>
      </c>
      <c r="F31" s="14">
        <v>5.48</v>
      </c>
      <c r="G31" s="14">
        <v>5.44</v>
      </c>
      <c r="H31" s="14">
        <v>5.45</v>
      </c>
      <c r="I31" s="55">
        <v>5.5</v>
      </c>
      <c r="J31" s="34">
        <v>-0.91</v>
      </c>
      <c r="K31" s="35">
        <v>20</v>
      </c>
      <c r="L31" s="35">
        <v>1780000</v>
      </c>
      <c r="M31" s="35">
        <v>9755000</v>
      </c>
    </row>
    <row r="32" spans="1:13" s="26" customFormat="1" ht="15" customHeight="1" x14ac:dyDescent="0.2">
      <c r="A32" s="6" t="s">
        <v>96</v>
      </c>
      <c r="B32" s="41" t="s">
        <v>97</v>
      </c>
      <c r="C32" s="14">
        <v>2.0699999999999998</v>
      </c>
      <c r="D32" s="14">
        <v>2.0699999999999998</v>
      </c>
      <c r="E32" s="14">
        <v>2.06</v>
      </c>
      <c r="F32" s="14">
        <v>2.0699999999999998</v>
      </c>
      <c r="G32" s="14">
        <v>2.09</v>
      </c>
      <c r="H32" s="14">
        <v>2.06</v>
      </c>
      <c r="I32" s="55">
        <v>2.09</v>
      </c>
      <c r="J32" s="34">
        <v>-1.44</v>
      </c>
      <c r="K32" s="35">
        <v>2</v>
      </c>
      <c r="L32" s="35">
        <v>1094444</v>
      </c>
      <c r="M32" s="35">
        <v>2264554.64</v>
      </c>
    </row>
    <row r="33" spans="1:13" s="26" customFormat="1" ht="15" customHeight="1" x14ac:dyDescent="0.2">
      <c r="A33" s="6" t="s">
        <v>203</v>
      </c>
      <c r="B33" s="41" t="s">
        <v>204</v>
      </c>
      <c r="C33" s="14">
        <v>0.4</v>
      </c>
      <c r="D33" s="14">
        <v>0.4</v>
      </c>
      <c r="E33" s="14">
        <v>0.4</v>
      </c>
      <c r="F33" s="14">
        <v>0.4</v>
      </c>
      <c r="G33" s="14">
        <v>0.4</v>
      </c>
      <c r="H33" s="14">
        <v>0.4</v>
      </c>
      <c r="I33" s="55">
        <v>0.4</v>
      </c>
      <c r="J33" s="34">
        <v>0</v>
      </c>
      <c r="K33" s="35">
        <v>5</v>
      </c>
      <c r="L33" s="35">
        <v>12425000</v>
      </c>
      <c r="M33" s="35">
        <v>4970000</v>
      </c>
    </row>
    <row r="34" spans="1:13" s="16" customFormat="1" ht="15" customHeight="1" x14ac:dyDescent="0.2">
      <c r="A34" s="6" t="s">
        <v>22</v>
      </c>
      <c r="B34" s="73"/>
      <c r="C34" s="74"/>
      <c r="D34" s="74"/>
      <c r="E34" s="74"/>
      <c r="F34" s="74"/>
      <c r="G34" s="74"/>
      <c r="H34" s="74"/>
      <c r="I34" s="74"/>
      <c r="J34" s="75"/>
      <c r="K34" s="37">
        <f>SUM(K31:K33)</f>
        <v>27</v>
      </c>
      <c r="L34" s="35">
        <f>SUM(L31:L33)</f>
        <v>15299444</v>
      </c>
      <c r="M34" s="35">
        <f>SUM(M31:M33)</f>
        <v>16989554.640000001</v>
      </c>
    </row>
    <row r="35" spans="1:13" s="16" customFormat="1" ht="15" customHeight="1" x14ac:dyDescent="0.2">
      <c r="A35" s="70" t="s">
        <v>23</v>
      </c>
      <c r="B35" s="71"/>
      <c r="C35" s="71"/>
      <c r="D35" s="71"/>
      <c r="E35" s="71"/>
      <c r="F35" s="71"/>
      <c r="G35" s="71"/>
      <c r="H35" s="71"/>
      <c r="I35" s="71"/>
      <c r="J35" s="71"/>
      <c r="K35" s="71"/>
      <c r="L35" s="71"/>
      <c r="M35" s="72"/>
    </row>
    <row r="36" spans="1:13" s="16" customFormat="1" ht="15" customHeight="1" x14ac:dyDescent="0.2">
      <c r="A36" s="6" t="s">
        <v>84</v>
      </c>
      <c r="B36" s="41" t="s">
        <v>83</v>
      </c>
      <c r="C36" s="14">
        <v>1.42</v>
      </c>
      <c r="D36" s="14">
        <v>1.42</v>
      </c>
      <c r="E36" s="14">
        <v>1.42</v>
      </c>
      <c r="F36" s="14">
        <v>1.42</v>
      </c>
      <c r="G36" s="14">
        <v>1.42</v>
      </c>
      <c r="H36" s="14">
        <v>1.42</v>
      </c>
      <c r="I36" s="55">
        <v>1.42</v>
      </c>
      <c r="J36" s="34">
        <v>0</v>
      </c>
      <c r="K36" s="35">
        <v>1</v>
      </c>
      <c r="L36" s="35">
        <v>500000</v>
      </c>
      <c r="M36" s="35">
        <v>710000</v>
      </c>
    </row>
    <row r="37" spans="1:13" s="16" customFormat="1" ht="15" customHeight="1" x14ac:dyDescent="0.2">
      <c r="A37" s="6" t="s">
        <v>239</v>
      </c>
      <c r="B37" s="41" t="s">
        <v>240</v>
      </c>
      <c r="C37" s="14">
        <v>2.36</v>
      </c>
      <c r="D37" s="14">
        <v>2.36</v>
      </c>
      <c r="E37" s="14">
        <v>2.25</v>
      </c>
      <c r="F37" s="14">
        <v>2.29</v>
      </c>
      <c r="G37" s="14">
        <v>2.38</v>
      </c>
      <c r="H37" s="14">
        <v>2.25</v>
      </c>
      <c r="I37" s="55">
        <v>2.36</v>
      </c>
      <c r="J37" s="34">
        <v>-4.66</v>
      </c>
      <c r="K37" s="35">
        <v>57</v>
      </c>
      <c r="L37" s="35">
        <v>41729802</v>
      </c>
      <c r="M37" s="35">
        <v>95530745.040000007</v>
      </c>
    </row>
    <row r="38" spans="1:13" s="16" customFormat="1" ht="15" customHeight="1" x14ac:dyDescent="0.2">
      <c r="A38" s="6" t="s">
        <v>99</v>
      </c>
      <c r="B38" s="41" t="s">
        <v>98</v>
      </c>
      <c r="C38" s="14">
        <v>0.28999999999999998</v>
      </c>
      <c r="D38" s="14">
        <v>0.3</v>
      </c>
      <c r="E38" s="14">
        <v>0.28999999999999998</v>
      </c>
      <c r="F38" s="14">
        <v>0.3</v>
      </c>
      <c r="G38" s="14">
        <v>0.28999999999999998</v>
      </c>
      <c r="H38" s="14">
        <v>0.3</v>
      </c>
      <c r="I38" s="55">
        <v>0.28999999999999998</v>
      </c>
      <c r="J38" s="34">
        <v>3.45</v>
      </c>
      <c r="K38" s="35">
        <v>4</v>
      </c>
      <c r="L38" s="35">
        <v>16300000</v>
      </c>
      <c r="M38" s="35">
        <v>4860000</v>
      </c>
    </row>
    <row r="39" spans="1:13" s="16" customFormat="1" ht="15" customHeight="1" x14ac:dyDescent="0.2">
      <c r="A39" s="6" t="s">
        <v>174</v>
      </c>
      <c r="B39" s="41" t="s">
        <v>175</v>
      </c>
      <c r="C39" s="14">
        <v>1.4</v>
      </c>
      <c r="D39" s="14">
        <v>1.4</v>
      </c>
      <c r="E39" s="14">
        <v>1.4</v>
      </c>
      <c r="F39" s="14">
        <v>1.4</v>
      </c>
      <c r="G39" s="14">
        <v>1.4</v>
      </c>
      <c r="H39" s="14">
        <v>1.4</v>
      </c>
      <c r="I39" s="55">
        <v>1.4</v>
      </c>
      <c r="J39" s="34">
        <v>0</v>
      </c>
      <c r="K39" s="35">
        <v>1</v>
      </c>
      <c r="L39" s="35">
        <v>250000</v>
      </c>
      <c r="M39" s="35">
        <v>350000</v>
      </c>
    </row>
    <row r="40" spans="1:13" s="16" customFormat="1" ht="15" customHeight="1" x14ac:dyDescent="0.2">
      <c r="A40" s="6" t="s">
        <v>211</v>
      </c>
      <c r="B40" s="41" t="s">
        <v>210</v>
      </c>
      <c r="C40" s="14">
        <v>0.59</v>
      </c>
      <c r="D40" s="14">
        <v>0.59</v>
      </c>
      <c r="E40" s="14">
        <v>0.57999999999999996</v>
      </c>
      <c r="F40" s="14">
        <v>0.57999999999999996</v>
      </c>
      <c r="G40" s="14">
        <v>0.59</v>
      </c>
      <c r="H40" s="14">
        <v>0.57999999999999996</v>
      </c>
      <c r="I40" s="55">
        <v>0.59</v>
      </c>
      <c r="J40" s="34">
        <v>-1.69</v>
      </c>
      <c r="K40" s="35">
        <v>5</v>
      </c>
      <c r="L40" s="35">
        <v>6200000</v>
      </c>
      <c r="M40" s="35">
        <v>3616000</v>
      </c>
    </row>
    <row r="41" spans="1:13" s="16" customFormat="1" ht="15" customHeight="1" x14ac:dyDescent="0.2">
      <c r="A41" s="6" t="s">
        <v>179</v>
      </c>
      <c r="B41" s="41" t="s">
        <v>180</v>
      </c>
      <c r="C41" s="14">
        <v>0.42</v>
      </c>
      <c r="D41" s="14">
        <v>0.43</v>
      </c>
      <c r="E41" s="14">
        <v>0.42</v>
      </c>
      <c r="F41" s="14">
        <v>0.42</v>
      </c>
      <c r="G41" s="14">
        <v>0.42</v>
      </c>
      <c r="H41" s="14">
        <v>0.42</v>
      </c>
      <c r="I41" s="55">
        <v>0.42</v>
      </c>
      <c r="J41" s="34">
        <v>0</v>
      </c>
      <c r="K41" s="35">
        <v>6</v>
      </c>
      <c r="L41" s="35">
        <v>5849822</v>
      </c>
      <c r="M41" s="35">
        <v>2459425.2400000002</v>
      </c>
    </row>
    <row r="42" spans="1:13" s="16" customFormat="1" ht="15" customHeight="1" x14ac:dyDescent="0.2">
      <c r="A42" s="6" t="s">
        <v>230</v>
      </c>
      <c r="B42" s="41" t="s">
        <v>231</v>
      </c>
      <c r="C42" s="14">
        <v>10.75</v>
      </c>
      <c r="D42" s="14">
        <v>10.75</v>
      </c>
      <c r="E42" s="14">
        <v>10.75</v>
      </c>
      <c r="F42" s="14">
        <v>10.75</v>
      </c>
      <c r="G42" s="14">
        <v>10.210000000000001</v>
      </c>
      <c r="H42" s="14">
        <v>10.75</v>
      </c>
      <c r="I42" s="55">
        <v>10.23</v>
      </c>
      <c r="J42" s="34">
        <v>5.08</v>
      </c>
      <c r="K42" s="35">
        <v>1</v>
      </c>
      <c r="L42" s="35">
        <v>50000</v>
      </c>
      <c r="M42" s="35">
        <v>537500</v>
      </c>
    </row>
    <row r="43" spans="1:13" s="16" customFormat="1" ht="15" customHeight="1" x14ac:dyDescent="0.2">
      <c r="A43" s="6" t="s">
        <v>24</v>
      </c>
      <c r="B43" s="73"/>
      <c r="C43" s="74"/>
      <c r="D43" s="74"/>
      <c r="E43" s="74"/>
      <c r="F43" s="74"/>
      <c r="G43" s="74"/>
      <c r="H43" s="74"/>
      <c r="I43" s="74"/>
      <c r="J43" s="75"/>
      <c r="K43" s="37">
        <f>SUM(K36:K42)</f>
        <v>75</v>
      </c>
      <c r="L43" s="35">
        <f>SUM(L36:L42)</f>
        <v>70879624</v>
      </c>
      <c r="M43" s="35">
        <f>SUM(M36:M42)</f>
        <v>108063670.28</v>
      </c>
    </row>
    <row r="44" spans="1:13" s="16" customFormat="1" ht="16.5" customHeight="1" x14ac:dyDescent="0.2">
      <c r="A44" s="70" t="s">
        <v>25</v>
      </c>
      <c r="B44" s="71"/>
      <c r="C44" s="71"/>
      <c r="D44" s="71"/>
      <c r="E44" s="71"/>
      <c r="F44" s="71"/>
      <c r="G44" s="71"/>
      <c r="H44" s="71"/>
      <c r="I44" s="71"/>
      <c r="J44" s="71"/>
      <c r="K44" s="71"/>
      <c r="L44" s="71"/>
      <c r="M44" s="72"/>
    </row>
    <row r="45" spans="1:13" s="16" customFormat="1" ht="16.5" customHeight="1" x14ac:dyDescent="0.2">
      <c r="A45" s="6" t="s">
        <v>51</v>
      </c>
      <c r="B45" s="41" t="s">
        <v>52</v>
      </c>
      <c r="C45" s="14">
        <v>9.1</v>
      </c>
      <c r="D45" s="14">
        <v>9.25</v>
      </c>
      <c r="E45" s="14">
        <v>9.1</v>
      </c>
      <c r="F45" s="14">
        <v>9.24</v>
      </c>
      <c r="G45" s="14">
        <v>9.0500000000000007</v>
      </c>
      <c r="H45" s="14">
        <v>9.25</v>
      </c>
      <c r="I45" s="55">
        <v>9.0500000000000007</v>
      </c>
      <c r="J45" s="34">
        <v>2.21</v>
      </c>
      <c r="K45" s="35">
        <v>22</v>
      </c>
      <c r="L45" s="35">
        <v>1145182</v>
      </c>
      <c r="M45" s="35">
        <v>10579433.5</v>
      </c>
    </row>
    <row r="46" spans="1:13" s="16" customFormat="1" ht="16.5" customHeight="1" x14ac:dyDescent="0.2">
      <c r="A46" s="6" t="s">
        <v>206</v>
      </c>
      <c r="B46" s="41" t="s">
        <v>207</v>
      </c>
      <c r="C46" s="14">
        <v>32</v>
      </c>
      <c r="D46" s="14">
        <v>32.200000000000003</v>
      </c>
      <c r="E46" s="14">
        <v>32</v>
      </c>
      <c r="F46" s="14">
        <v>32.08</v>
      </c>
      <c r="G46" s="14">
        <v>31.89</v>
      </c>
      <c r="H46" s="14">
        <v>32.200000000000003</v>
      </c>
      <c r="I46" s="55">
        <v>31.9</v>
      </c>
      <c r="J46" s="34">
        <v>0.94</v>
      </c>
      <c r="K46" s="35">
        <v>13</v>
      </c>
      <c r="L46" s="35">
        <v>464614</v>
      </c>
      <c r="M46" s="35">
        <v>14902648</v>
      </c>
    </row>
    <row r="47" spans="1:13" s="16" customFormat="1" ht="15" customHeight="1" x14ac:dyDescent="0.2">
      <c r="A47" s="6" t="s">
        <v>183</v>
      </c>
      <c r="B47" s="41" t="s">
        <v>184</v>
      </c>
      <c r="C47" s="14">
        <v>13.5</v>
      </c>
      <c r="D47" s="14">
        <v>13.55</v>
      </c>
      <c r="E47" s="14">
        <v>13.5</v>
      </c>
      <c r="F47" s="14">
        <v>13.51</v>
      </c>
      <c r="G47" s="14">
        <v>13.63</v>
      </c>
      <c r="H47" s="14">
        <v>13.55</v>
      </c>
      <c r="I47" s="55">
        <v>13.5</v>
      </c>
      <c r="J47" s="34">
        <v>0.37</v>
      </c>
      <c r="K47" s="35">
        <v>15</v>
      </c>
      <c r="L47" s="35">
        <v>1210000</v>
      </c>
      <c r="M47" s="35">
        <v>16345000</v>
      </c>
    </row>
    <row r="48" spans="1:13" s="16" customFormat="1" ht="15" customHeight="1" x14ac:dyDescent="0.2">
      <c r="A48" s="6" t="s">
        <v>118</v>
      </c>
      <c r="B48" s="41" t="s">
        <v>116</v>
      </c>
      <c r="C48" s="14">
        <v>8.89</v>
      </c>
      <c r="D48" s="14">
        <v>8.89</v>
      </c>
      <c r="E48" s="14">
        <v>8.6999999999999993</v>
      </c>
      <c r="F48" s="14">
        <v>8.8000000000000007</v>
      </c>
      <c r="G48" s="14">
        <v>8.8000000000000007</v>
      </c>
      <c r="H48" s="14">
        <v>8.6999999999999993</v>
      </c>
      <c r="I48" s="55">
        <v>8.8000000000000007</v>
      </c>
      <c r="J48" s="34">
        <v>-1.1399999999999999</v>
      </c>
      <c r="K48" s="35">
        <v>4</v>
      </c>
      <c r="L48" s="35">
        <v>390000</v>
      </c>
      <c r="M48" s="35">
        <v>3430100</v>
      </c>
    </row>
    <row r="49" spans="1:13" s="16" customFormat="1" ht="15" customHeight="1" x14ac:dyDescent="0.2">
      <c r="A49" s="6" t="s">
        <v>246</v>
      </c>
      <c r="B49" s="59" t="s">
        <v>245</v>
      </c>
      <c r="C49" s="14">
        <v>14.6</v>
      </c>
      <c r="D49" s="14">
        <v>14.75</v>
      </c>
      <c r="E49" s="14">
        <v>14.5</v>
      </c>
      <c r="F49" s="14">
        <v>14.69</v>
      </c>
      <c r="G49" s="14">
        <v>14.62</v>
      </c>
      <c r="H49" s="14">
        <v>14.75</v>
      </c>
      <c r="I49" s="55">
        <v>14.59</v>
      </c>
      <c r="J49" s="34">
        <v>1.1000000000000001</v>
      </c>
      <c r="K49" s="35">
        <v>31</v>
      </c>
      <c r="L49" s="35">
        <v>7363000</v>
      </c>
      <c r="M49" s="35">
        <v>108167510</v>
      </c>
    </row>
    <row r="50" spans="1:13" s="16" customFormat="1" ht="15" customHeight="1" x14ac:dyDescent="0.2">
      <c r="A50" s="6" t="s">
        <v>119</v>
      </c>
      <c r="B50" s="41" t="s">
        <v>117</v>
      </c>
      <c r="C50" s="14">
        <v>6.35</v>
      </c>
      <c r="D50" s="14">
        <v>6.41</v>
      </c>
      <c r="E50" s="14">
        <v>6.35</v>
      </c>
      <c r="F50" s="14">
        <v>6.37</v>
      </c>
      <c r="G50" s="14">
        <v>6.1</v>
      </c>
      <c r="H50" s="14">
        <v>6.38</v>
      </c>
      <c r="I50" s="55">
        <v>6.1</v>
      </c>
      <c r="J50" s="34">
        <v>4.59</v>
      </c>
      <c r="K50" s="35">
        <v>14</v>
      </c>
      <c r="L50" s="35">
        <v>885000</v>
      </c>
      <c r="M50" s="35">
        <v>5634000</v>
      </c>
    </row>
    <row r="51" spans="1:13" s="16" customFormat="1" ht="15" customHeight="1" x14ac:dyDescent="0.2">
      <c r="A51" s="6" t="s">
        <v>169</v>
      </c>
      <c r="B51" s="73"/>
      <c r="C51" s="74"/>
      <c r="D51" s="74"/>
      <c r="E51" s="74"/>
      <c r="F51" s="74"/>
      <c r="G51" s="74"/>
      <c r="H51" s="74"/>
      <c r="I51" s="74"/>
      <c r="J51" s="75"/>
      <c r="K51" s="35">
        <f>SUM(K45:K50)</f>
        <v>99</v>
      </c>
      <c r="L51" s="35">
        <f>SUM(L45:L50)</f>
        <v>11457796</v>
      </c>
      <c r="M51" s="35">
        <f>SUM(M45:M50)</f>
        <v>159058691.5</v>
      </c>
    </row>
    <row r="52" spans="1:13" s="16" customFormat="1" ht="15" customHeight="1" x14ac:dyDescent="0.2">
      <c r="A52" s="76" t="s">
        <v>36</v>
      </c>
      <c r="B52" s="77"/>
      <c r="C52" s="77"/>
      <c r="D52" s="77"/>
      <c r="E52" s="77"/>
      <c r="F52" s="77"/>
      <c r="G52" s="77"/>
      <c r="H52" s="77"/>
      <c r="I52" s="77"/>
      <c r="J52" s="77"/>
      <c r="K52" s="77"/>
      <c r="L52" s="77"/>
      <c r="M52" s="78"/>
    </row>
    <row r="53" spans="1:13" s="16" customFormat="1" ht="15" customHeight="1" x14ac:dyDescent="0.2">
      <c r="A53" s="6" t="s">
        <v>214</v>
      </c>
      <c r="B53" s="41" t="s">
        <v>215</v>
      </c>
      <c r="C53" s="14">
        <v>2.95</v>
      </c>
      <c r="D53" s="14">
        <v>2.95</v>
      </c>
      <c r="E53" s="14">
        <v>2.95</v>
      </c>
      <c r="F53" s="14">
        <v>2.95</v>
      </c>
      <c r="G53" s="14">
        <v>2.9</v>
      </c>
      <c r="H53" s="14">
        <v>2.95</v>
      </c>
      <c r="I53" s="55">
        <v>2.9</v>
      </c>
      <c r="J53" s="34">
        <v>1.72</v>
      </c>
      <c r="K53" s="35">
        <v>4</v>
      </c>
      <c r="L53" s="35">
        <v>525000</v>
      </c>
      <c r="M53" s="35">
        <v>1548750</v>
      </c>
    </row>
    <row r="54" spans="1:13" s="16" customFormat="1" ht="15" customHeight="1" x14ac:dyDescent="0.2">
      <c r="A54" s="6" t="s">
        <v>208</v>
      </c>
      <c r="B54" s="41" t="s">
        <v>209</v>
      </c>
      <c r="C54" s="14">
        <v>5.36</v>
      </c>
      <c r="D54" s="14">
        <v>5.37</v>
      </c>
      <c r="E54" s="14">
        <v>5.35</v>
      </c>
      <c r="F54" s="14">
        <v>5.36</v>
      </c>
      <c r="G54" s="14">
        <v>5.38</v>
      </c>
      <c r="H54" s="14">
        <v>5.36</v>
      </c>
      <c r="I54" s="55">
        <v>5.37</v>
      </c>
      <c r="J54" s="34">
        <v>-0.19</v>
      </c>
      <c r="K54" s="35">
        <v>22</v>
      </c>
      <c r="L54" s="35">
        <v>3049992</v>
      </c>
      <c r="M54" s="35">
        <v>16342957.119999999</v>
      </c>
    </row>
    <row r="55" spans="1:13" s="16" customFormat="1" ht="15" customHeight="1" x14ac:dyDescent="0.2">
      <c r="A55" s="6" t="s">
        <v>198</v>
      </c>
      <c r="B55" s="73"/>
      <c r="C55" s="74"/>
      <c r="D55" s="74"/>
      <c r="E55" s="74"/>
      <c r="F55" s="74"/>
      <c r="G55" s="74"/>
      <c r="H55" s="74"/>
      <c r="I55" s="74"/>
      <c r="J55" s="75"/>
      <c r="K55" s="35">
        <f>SUM(K53:K54)</f>
        <v>26</v>
      </c>
      <c r="L55" s="35">
        <f>SUM(L53:L54)</f>
        <v>3574992</v>
      </c>
      <c r="M55" s="35">
        <f>SUM(M53:M54)</f>
        <v>17891707.119999997</v>
      </c>
    </row>
    <row r="56" spans="1:13" s="16" customFormat="1" ht="15" customHeight="1" x14ac:dyDescent="0.2">
      <c r="A56" s="6" t="s">
        <v>176</v>
      </c>
      <c r="B56" s="73"/>
      <c r="C56" s="74"/>
      <c r="D56" s="74"/>
      <c r="E56" s="74"/>
      <c r="F56" s="74"/>
      <c r="G56" s="74"/>
      <c r="H56" s="74"/>
      <c r="I56" s="74"/>
      <c r="J56" s="75"/>
      <c r="K56" s="35">
        <f>K55+K51+K43+K34+K29+K26</f>
        <v>751</v>
      </c>
      <c r="L56" s="35">
        <f>L55+L51+L43+L34+L29+L26</f>
        <v>3137685626</v>
      </c>
      <c r="M56" s="35">
        <f>M55+M51+M43+M34+M29+M26</f>
        <v>1903127391.4399998</v>
      </c>
    </row>
    <row r="57" spans="1:13" s="16" customFormat="1" ht="20.100000000000001" customHeight="1" x14ac:dyDescent="0.25">
      <c r="A57" s="83" t="s">
        <v>253</v>
      </c>
      <c r="B57" s="83"/>
      <c r="C57" s="83"/>
      <c r="D57" s="83"/>
      <c r="E57" s="83"/>
      <c r="F57" s="83"/>
      <c r="G57" s="83"/>
      <c r="H57" s="83"/>
      <c r="I57" s="83"/>
      <c r="J57" s="83"/>
      <c r="K57" s="83"/>
      <c r="L57" s="83"/>
      <c r="M57" s="83"/>
    </row>
    <row r="58" spans="1:13" s="16" customFormat="1" ht="42" customHeight="1" x14ac:dyDescent="0.2">
      <c r="A58" s="8" t="s">
        <v>26</v>
      </c>
      <c r="B58" s="9" t="s">
        <v>10</v>
      </c>
      <c r="C58" s="9" t="s">
        <v>11</v>
      </c>
      <c r="D58" s="9" t="s">
        <v>12</v>
      </c>
      <c r="E58" s="9" t="s">
        <v>13</v>
      </c>
      <c r="F58" s="9" t="s">
        <v>14</v>
      </c>
      <c r="G58" s="9" t="s">
        <v>15</v>
      </c>
      <c r="H58" s="9" t="s">
        <v>16</v>
      </c>
      <c r="I58" s="9" t="s">
        <v>17</v>
      </c>
      <c r="J58" s="28" t="s">
        <v>18</v>
      </c>
      <c r="K58" s="9" t="s">
        <v>33</v>
      </c>
      <c r="L58" s="9" t="s">
        <v>3</v>
      </c>
      <c r="M58" s="9" t="s">
        <v>19</v>
      </c>
    </row>
    <row r="59" spans="1:13" s="16" customFormat="1" ht="15" customHeight="1" x14ac:dyDescent="0.2">
      <c r="A59" s="70" t="s">
        <v>25</v>
      </c>
      <c r="B59" s="71"/>
      <c r="C59" s="71"/>
      <c r="D59" s="71"/>
      <c r="E59" s="71"/>
      <c r="F59" s="71"/>
      <c r="G59" s="71"/>
      <c r="H59" s="71"/>
      <c r="I59" s="71"/>
      <c r="J59" s="71"/>
      <c r="K59" s="71"/>
      <c r="L59" s="71"/>
      <c r="M59" s="72"/>
    </row>
    <row r="60" spans="1:13" s="16" customFormat="1" ht="15" customHeight="1" x14ac:dyDescent="0.2">
      <c r="A60" s="6" t="s">
        <v>120</v>
      </c>
      <c r="B60" s="41" t="s">
        <v>115</v>
      </c>
      <c r="C60" s="14">
        <v>6.35</v>
      </c>
      <c r="D60" s="14">
        <v>6.88</v>
      </c>
      <c r="E60" s="14">
        <v>6.35</v>
      </c>
      <c r="F60" s="14">
        <v>6.66</v>
      </c>
      <c r="G60" s="14">
        <v>6.35</v>
      </c>
      <c r="H60" s="14">
        <v>6.8</v>
      </c>
      <c r="I60" s="55">
        <v>6.35</v>
      </c>
      <c r="J60" s="34">
        <v>7.09</v>
      </c>
      <c r="K60" s="35">
        <v>28</v>
      </c>
      <c r="L60" s="35">
        <v>2384000</v>
      </c>
      <c r="M60" s="35">
        <v>15879400</v>
      </c>
    </row>
    <row r="61" spans="1:13" s="16" customFormat="1" ht="15" customHeight="1" x14ac:dyDescent="0.2">
      <c r="A61" s="6" t="s">
        <v>169</v>
      </c>
      <c r="B61" s="73"/>
      <c r="C61" s="74"/>
      <c r="D61" s="74"/>
      <c r="E61" s="74"/>
      <c r="F61" s="74"/>
      <c r="G61" s="74"/>
      <c r="H61" s="74"/>
      <c r="I61" s="74"/>
      <c r="J61" s="75"/>
      <c r="K61" s="35">
        <v>28</v>
      </c>
      <c r="L61" s="35">
        <v>2384000</v>
      </c>
      <c r="M61" s="35">
        <v>15879400</v>
      </c>
    </row>
    <row r="62" spans="1:13" s="16" customFormat="1" ht="15" customHeight="1" x14ac:dyDescent="0.2">
      <c r="A62" s="6" t="s">
        <v>249</v>
      </c>
      <c r="B62" s="62"/>
      <c r="C62" s="62"/>
      <c r="D62" s="62"/>
      <c r="E62" s="62"/>
      <c r="F62" s="62"/>
      <c r="G62" s="62"/>
      <c r="H62" s="62"/>
      <c r="I62" s="62"/>
      <c r="J62" s="62"/>
      <c r="K62" s="35">
        <f>K61+K56</f>
        <v>779</v>
      </c>
      <c r="L62" s="35">
        <f>L61+L56</f>
        <v>3140069626</v>
      </c>
      <c r="M62" s="35">
        <f>M61+M56</f>
        <v>1919006791.4399998</v>
      </c>
    </row>
    <row r="63" spans="1:13" s="16" customFormat="1" ht="15" customHeight="1" x14ac:dyDescent="0.2">
      <c r="A63" s="32" t="s">
        <v>258</v>
      </c>
      <c r="B63" s="43"/>
      <c r="C63" s="32"/>
      <c r="D63" s="32"/>
      <c r="E63" s="71"/>
      <c r="F63" s="71"/>
      <c r="G63" s="71"/>
      <c r="H63" s="71"/>
      <c r="I63" s="71"/>
      <c r="J63" s="71"/>
      <c r="K63" s="71"/>
      <c r="L63" s="71"/>
      <c r="M63" s="72"/>
    </row>
    <row r="64" spans="1:13" s="16" customFormat="1" ht="15" customHeight="1" x14ac:dyDescent="0.2">
      <c r="A64" s="30" t="s">
        <v>220</v>
      </c>
      <c r="B64" s="31"/>
      <c r="C64" s="31"/>
      <c r="D64" s="31"/>
      <c r="E64" s="31"/>
      <c r="F64" s="31"/>
      <c r="G64" s="31"/>
      <c r="H64" s="31"/>
      <c r="I64" s="31"/>
      <c r="J64" s="42"/>
      <c r="K64" s="31"/>
      <c r="L64" s="31"/>
      <c r="M64" s="31"/>
    </row>
    <row r="65" spans="1:13" s="16" customFormat="1" ht="19.5" customHeight="1" x14ac:dyDescent="0.2">
      <c r="A65"/>
      <c r="B65"/>
      <c r="C65"/>
      <c r="D65"/>
      <c r="E65"/>
      <c r="F65"/>
      <c r="J65" s="27"/>
    </row>
    <row r="66" spans="1:13" s="16" customFormat="1" ht="12" customHeight="1" x14ac:dyDescent="0.2">
      <c r="A66"/>
      <c r="B66"/>
      <c r="C66"/>
      <c r="D66"/>
      <c r="E66"/>
      <c r="F66"/>
      <c r="G66"/>
      <c r="H66"/>
      <c r="I66"/>
      <c r="J66" s="27"/>
      <c r="K66"/>
      <c r="L66"/>
      <c r="M66"/>
    </row>
    <row r="67" spans="1:13" ht="12.75" customHeight="1" x14ac:dyDescent="0.2"/>
    <row r="68" spans="1:13" ht="19.5" customHeight="1" x14ac:dyDescent="0.2">
      <c r="A68" s="85" t="s">
        <v>221</v>
      </c>
      <c r="B68" s="85"/>
      <c r="C68" s="85"/>
      <c r="D68" s="85"/>
      <c r="E68" s="85"/>
      <c r="F68" s="45"/>
      <c r="G68" s="45"/>
      <c r="H68" s="85" t="s">
        <v>222</v>
      </c>
      <c r="I68" s="85"/>
      <c r="J68" s="85"/>
      <c r="K68" s="85"/>
      <c r="L68" s="85"/>
      <c r="M68" s="85"/>
    </row>
    <row r="69" spans="1:13" ht="27" customHeight="1" x14ac:dyDescent="0.2">
      <c r="A69" s="47" t="s">
        <v>26</v>
      </c>
      <c r="B69" s="1" t="s">
        <v>16</v>
      </c>
      <c r="C69" s="1" t="s">
        <v>223</v>
      </c>
      <c r="D69" s="92" t="s">
        <v>3</v>
      </c>
      <c r="E69" s="93"/>
      <c r="F69" s="48"/>
      <c r="G69" s="48"/>
      <c r="H69" s="86" t="s">
        <v>26</v>
      </c>
      <c r="I69" s="87"/>
      <c r="J69" s="88"/>
      <c r="K69" s="49" t="s">
        <v>16</v>
      </c>
      <c r="L69" s="49" t="s">
        <v>224</v>
      </c>
      <c r="M69" s="49" t="s">
        <v>3</v>
      </c>
    </row>
    <row r="70" spans="1:13" ht="18" customHeight="1" x14ac:dyDescent="0.2">
      <c r="A70" s="6" t="s">
        <v>120</v>
      </c>
      <c r="B70" s="14">
        <v>6.8</v>
      </c>
      <c r="C70" s="60">
        <v>7.09</v>
      </c>
      <c r="D70" s="94">
        <v>2384000</v>
      </c>
      <c r="E70" s="95"/>
      <c r="F70" s="46"/>
      <c r="G70" s="46"/>
      <c r="H70" s="89" t="s">
        <v>239</v>
      </c>
      <c r="I70" s="90" t="s">
        <v>239</v>
      </c>
      <c r="J70" s="91" t="s">
        <v>239</v>
      </c>
      <c r="K70" s="14">
        <v>2.25</v>
      </c>
      <c r="L70" s="61">
        <v>-4.66</v>
      </c>
      <c r="M70" s="35">
        <v>41729802</v>
      </c>
    </row>
    <row r="71" spans="1:13" ht="18" customHeight="1" x14ac:dyDescent="0.2">
      <c r="A71" s="6" t="s">
        <v>167</v>
      </c>
      <c r="B71" s="14">
        <v>0.31</v>
      </c>
      <c r="C71" s="60">
        <v>6.9</v>
      </c>
      <c r="D71" s="94">
        <v>39876792</v>
      </c>
      <c r="E71" s="95">
        <v>39876792</v>
      </c>
      <c r="F71" s="46"/>
      <c r="G71" s="46"/>
      <c r="H71" s="89" t="s">
        <v>211</v>
      </c>
      <c r="I71" s="90" t="s">
        <v>211</v>
      </c>
      <c r="J71" s="91" t="s">
        <v>211</v>
      </c>
      <c r="K71" s="14">
        <v>0.57999999999999996</v>
      </c>
      <c r="L71" s="61">
        <v>-1.69</v>
      </c>
      <c r="M71" s="35">
        <v>6200000</v>
      </c>
    </row>
    <row r="72" spans="1:13" ht="18" customHeight="1" x14ac:dyDescent="0.2">
      <c r="A72" s="6" t="s">
        <v>85</v>
      </c>
      <c r="B72" s="14">
        <v>1.01</v>
      </c>
      <c r="C72" s="60">
        <v>5.21</v>
      </c>
      <c r="D72" s="94">
        <v>97952824</v>
      </c>
      <c r="E72" s="95">
        <v>97952824</v>
      </c>
      <c r="F72" s="46"/>
      <c r="G72" s="46"/>
      <c r="H72" s="89" t="s">
        <v>96</v>
      </c>
      <c r="I72" s="90" t="s">
        <v>96</v>
      </c>
      <c r="J72" s="91" t="s">
        <v>96</v>
      </c>
      <c r="K72" s="14">
        <v>2.06</v>
      </c>
      <c r="L72" s="61">
        <v>-1.44</v>
      </c>
      <c r="M72" s="35">
        <v>1094444</v>
      </c>
    </row>
    <row r="73" spans="1:13" ht="18" customHeight="1" x14ac:dyDescent="0.2">
      <c r="A73" s="6" t="s">
        <v>130</v>
      </c>
      <c r="B73" s="14">
        <v>0.41</v>
      </c>
      <c r="C73" s="60">
        <v>5.13</v>
      </c>
      <c r="D73" s="94">
        <v>125239669</v>
      </c>
      <c r="E73" s="95">
        <v>125239669</v>
      </c>
      <c r="F73" s="46"/>
      <c r="G73" s="46"/>
      <c r="H73" s="89" t="s">
        <v>118</v>
      </c>
      <c r="I73" s="90" t="s">
        <v>118</v>
      </c>
      <c r="J73" s="91" t="s">
        <v>118</v>
      </c>
      <c r="K73" s="14">
        <v>8.6999999999999993</v>
      </c>
      <c r="L73" s="61">
        <v>-1.1399999999999999</v>
      </c>
      <c r="M73" s="35">
        <v>390000</v>
      </c>
    </row>
    <row r="74" spans="1:13" ht="18" customHeight="1" x14ac:dyDescent="0.2">
      <c r="A74" s="6" t="s">
        <v>230</v>
      </c>
      <c r="B74" s="14">
        <v>10.75</v>
      </c>
      <c r="C74" s="60">
        <v>5.08</v>
      </c>
      <c r="D74" s="94">
        <v>50000</v>
      </c>
      <c r="E74" s="95">
        <v>50000</v>
      </c>
      <c r="F74" s="46"/>
      <c r="G74" s="46"/>
      <c r="H74" s="89" t="s">
        <v>177</v>
      </c>
      <c r="I74" s="90" t="s">
        <v>177</v>
      </c>
      <c r="J74" s="91" t="s">
        <v>177</v>
      </c>
      <c r="K74" s="14">
        <v>5.45</v>
      </c>
      <c r="L74" s="61">
        <v>-0.91</v>
      </c>
      <c r="M74" s="35">
        <v>1780000</v>
      </c>
    </row>
    <row r="75" spans="1:13" ht="18" customHeight="1" x14ac:dyDescent="0.2">
      <c r="A75" s="85" t="s">
        <v>3</v>
      </c>
      <c r="B75" s="85"/>
      <c r="C75" s="85"/>
      <c r="D75" s="85"/>
      <c r="E75" s="46"/>
      <c r="F75" s="46"/>
      <c r="G75" s="46"/>
      <c r="H75" s="85" t="s">
        <v>225</v>
      </c>
      <c r="I75" s="85"/>
      <c r="J75" s="85"/>
      <c r="K75" s="85"/>
      <c r="L75" s="85"/>
      <c r="M75" s="85"/>
    </row>
    <row r="76" spans="1:13" ht="41.25" customHeight="1" x14ac:dyDescent="0.2">
      <c r="A76" s="47" t="s">
        <v>26</v>
      </c>
      <c r="B76" s="1" t="s">
        <v>16</v>
      </c>
      <c r="C76" s="1" t="s">
        <v>223</v>
      </c>
      <c r="D76" s="92" t="s">
        <v>3</v>
      </c>
      <c r="E76" s="93"/>
      <c r="F76" s="46"/>
      <c r="G76" s="46"/>
      <c r="H76" s="86" t="s">
        <v>26</v>
      </c>
      <c r="I76" s="87"/>
      <c r="J76" s="88"/>
      <c r="K76" s="49" t="s">
        <v>16</v>
      </c>
      <c r="L76" s="49" t="s">
        <v>224</v>
      </c>
      <c r="M76" s="49" t="s">
        <v>19</v>
      </c>
    </row>
    <row r="77" spans="1:13" ht="18" customHeight="1" x14ac:dyDescent="0.2">
      <c r="A77" s="6" t="s">
        <v>108</v>
      </c>
      <c r="B77" s="14">
        <v>0.55000000000000004</v>
      </c>
      <c r="C77" s="34">
        <v>1.85</v>
      </c>
      <c r="D77" s="94">
        <v>1561611914</v>
      </c>
      <c r="E77" s="95">
        <v>1561611914</v>
      </c>
      <c r="F77" s="46"/>
      <c r="G77" s="46"/>
      <c r="H77" s="89" t="s">
        <v>108</v>
      </c>
      <c r="I77" s="90" t="s">
        <v>108</v>
      </c>
      <c r="J77" s="91" t="s">
        <v>108</v>
      </c>
      <c r="K77" s="14">
        <v>0.55000000000000004</v>
      </c>
      <c r="L77" s="34">
        <v>1.85</v>
      </c>
      <c r="M77" s="35">
        <v>821868703.13</v>
      </c>
    </row>
    <row r="78" spans="1:13" ht="18" customHeight="1" x14ac:dyDescent="0.2">
      <c r="A78" s="6" t="s">
        <v>235</v>
      </c>
      <c r="B78" s="14">
        <v>0.45</v>
      </c>
      <c r="C78" s="34">
        <v>4.6500000000000004</v>
      </c>
      <c r="D78" s="94">
        <v>817040000</v>
      </c>
      <c r="E78" s="95">
        <v>817040000</v>
      </c>
      <c r="F78" s="46"/>
      <c r="G78" s="46"/>
      <c r="H78" s="89" t="s">
        <v>235</v>
      </c>
      <c r="I78" s="90" t="s">
        <v>235</v>
      </c>
      <c r="J78" s="91" t="s">
        <v>235</v>
      </c>
      <c r="K78" s="14">
        <v>0.45</v>
      </c>
      <c r="L78" s="34">
        <v>4.6500000000000004</v>
      </c>
      <c r="M78" s="35">
        <v>362297600</v>
      </c>
    </row>
    <row r="79" spans="1:13" ht="18" customHeight="1" x14ac:dyDescent="0.2">
      <c r="A79" s="6" t="s">
        <v>114</v>
      </c>
      <c r="B79" s="14">
        <v>0.59</v>
      </c>
      <c r="C79" s="34">
        <v>0</v>
      </c>
      <c r="D79" s="94">
        <v>126000000</v>
      </c>
      <c r="E79" s="95">
        <v>126000000</v>
      </c>
      <c r="F79" s="46"/>
      <c r="G79" s="46"/>
      <c r="H79" s="89" t="s">
        <v>246</v>
      </c>
      <c r="I79" s="90" t="s">
        <v>246</v>
      </c>
      <c r="J79" s="91" t="s">
        <v>246</v>
      </c>
      <c r="K79" s="14">
        <v>14.75</v>
      </c>
      <c r="L79" s="34">
        <v>1.1000000000000001</v>
      </c>
      <c r="M79" s="35">
        <v>108167510</v>
      </c>
    </row>
    <row r="80" spans="1:13" ht="18" customHeight="1" x14ac:dyDescent="0.2">
      <c r="A80" s="6" t="s">
        <v>130</v>
      </c>
      <c r="B80" s="14">
        <v>0.41</v>
      </c>
      <c r="C80" s="34">
        <v>5.13</v>
      </c>
      <c r="D80" s="94">
        <v>125239669</v>
      </c>
      <c r="E80" s="95">
        <v>125239669</v>
      </c>
      <c r="F80" s="46"/>
      <c r="G80" s="46"/>
      <c r="H80" s="89" t="s">
        <v>95</v>
      </c>
      <c r="I80" s="90" t="s">
        <v>95</v>
      </c>
      <c r="J80" s="91" t="s">
        <v>95</v>
      </c>
      <c r="K80" s="14">
        <v>0.83</v>
      </c>
      <c r="L80" s="34">
        <v>1.22</v>
      </c>
      <c r="M80" s="35">
        <v>98911597.069999993</v>
      </c>
    </row>
    <row r="81" spans="1:13" ht="18" customHeight="1" x14ac:dyDescent="0.2">
      <c r="A81" s="6" t="s">
        <v>95</v>
      </c>
      <c r="B81" s="14">
        <v>0.83</v>
      </c>
      <c r="C81" s="34">
        <v>1.22</v>
      </c>
      <c r="D81" s="94">
        <v>119903129</v>
      </c>
      <c r="E81" s="95">
        <v>119903129</v>
      </c>
      <c r="F81" s="46"/>
      <c r="G81" s="46"/>
      <c r="H81" s="89" t="s">
        <v>85</v>
      </c>
      <c r="I81" s="90" t="s">
        <v>85</v>
      </c>
      <c r="J81" s="91" t="s">
        <v>85</v>
      </c>
      <c r="K81" s="14">
        <v>1.01</v>
      </c>
      <c r="L81" s="34">
        <v>5.21</v>
      </c>
      <c r="M81" s="35">
        <v>97145324</v>
      </c>
    </row>
    <row r="82" spans="1:13" ht="12" customHeight="1" x14ac:dyDescent="0.2"/>
    <row r="83" spans="1:13" ht="12" customHeight="1" x14ac:dyDescent="0.2"/>
    <row r="84" spans="1:13" ht="12" customHeight="1" x14ac:dyDescent="0.2"/>
    <row r="85" spans="1:13" ht="12" customHeight="1" x14ac:dyDescent="0.2"/>
    <row r="86" spans="1:13" ht="12" customHeight="1" x14ac:dyDescent="0.2">
      <c r="J86"/>
    </row>
    <row r="87" spans="1:13" ht="12" customHeight="1" x14ac:dyDescent="0.2">
      <c r="J87"/>
    </row>
    <row r="88" spans="1:13" ht="12" customHeight="1" x14ac:dyDescent="0.2">
      <c r="J88"/>
    </row>
    <row r="89" spans="1:13" ht="12" customHeight="1" x14ac:dyDescent="0.2">
      <c r="J89"/>
    </row>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ht="12" customHeight="1" x14ac:dyDescent="0.2"/>
    <row r="130" ht="12" customHeight="1" x14ac:dyDescent="0.2"/>
  </sheetData>
  <mergeCells count="52">
    <mergeCell ref="H79:J79"/>
    <mergeCell ref="H80:J80"/>
    <mergeCell ref="H81:J81"/>
    <mergeCell ref="D81:E81"/>
    <mergeCell ref="H77:J77"/>
    <mergeCell ref="D79:E79"/>
    <mergeCell ref="D80:E80"/>
    <mergeCell ref="H76:J76"/>
    <mergeCell ref="H78:J78"/>
    <mergeCell ref="D69:E69"/>
    <mergeCell ref="D70:E70"/>
    <mergeCell ref="D71:E71"/>
    <mergeCell ref="D72:E72"/>
    <mergeCell ref="D73:E73"/>
    <mergeCell ref="D74:E74"/>
    <mergeCell ref="D76:E76"/>
    <mergeCell ref="D77:E77"/>
    <mergeCell ref="D78:E78"/>
    <mergeCell ref="A75:D75"/>
    <mergeCell ref="H75:M75"/>
    <mergeCell ref="H73:J73"/>
    <mergeCell ref="H74:J74"/>
    <mergeCell ref="A68:E68"/>
    <mergeCell ref="H69:J69"/>
    <mergeCell ref="H70:J70"/>
    <mergeCell ref="H71:J71"/>
    <mergeCell ref="H72:J72"/>
    <mergeCell ref="H68:M68"/>
    <mergeCell ref="E63:M63"/>
    <mergeCell ref="B56:J56"/>
    <mergeCell ref="B55:J55"/>
    <mergeCell ref="A44:M44"/>
    <mergeCell ref="B51:J51"/>
    <mergeCell ref="A57:M57"/>
    <mergeCell ref="A59:M59"/>
    <mergeCell ref="B61:J61"/>
    <mergeCell ref="B4:C4"/>
    <mergeCell ref="B8:C8"/>
    <mergeCell ref="A12:M12"/>
    <mergeCell ref="I8:J8"/>
    <mergeCell ref="B7:C7"/>
    <mergeCell ref="A10:M10"/>
    <mergeCell ref="B5:C5"/>
    <mergeCell ref="B6:C6"/>
    <mergeCell ref="A27:M27"/>
    <mergeCell ref="B26:J26"/>
    <mergeCell ref="B43:J43"/>
    <mergeCell ref="B29:J29"/>
    <mergeCell ref="A52:M52"/>
    <mergeCell ref="B34:J34"/>
    <mergeCell ref="A30:M30"/>
    <mergeCell ref="A35:M35"/>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tabSelected="1" workbookViewId="0"/>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6" t="s">
        <v>0</v>
      </c>
      <c r="C1" s="96"/>
      <c r="D1" s="96"/>
      <c r="E1" s="96"/>
      <c r="F1" s="63"/>
    </row>
    <row r="2" spans="2:6" ht="18" customHeight="1" x14ac:dyDescent="0.25">
      <c r="B2" s="96" t="s">
        <v>259</v>
      </c>
      <c r="C2" s="96"/>
      <c r="D2" s="96"/>
      <c r="E2" s="96"/>
      <c r="F2" s="96"/>
    </row>
    <row r="3" spans="2:6" ht="18" customHeight="1" x14ac:dyDescent="0.25">
      <c r="B3" s="63" t="s">
        <v>260</v>
      </c>
      <c r="C3" s="63"/>
      <c r="D3" s="63"/>
      <c r="E3" s="63"/>
      <c r="F3" s="63"/>
    </row>
    <row r="4" spans="2:6" ht="18" customHeight="1" x14ac:dyDescent="0.25">
      <c r="B4" s="63"/>
      <c r="C4" s="63"/>
      <c r="D4" s="63"/>
      <c r="E4" s="63"/>
      <c r="F4" s="63"/>
    </row>
    <row r="5" spans="2:6" ht="18" x14ac:dyDescent="0.2">
      <c r="B5" s="45"/>
      <c r="C5" s="97" t="s">
        <v>261</v>
      </c>
      <c r="D5" s="97"/>
      <c r="E5" s="45"/>
      <c r="F5" s="45"/>
    </row>
    <row r="6" spans="2:6" ht="15" x14ac:dyDescent="0.2">
      <c r="B6" s="64" t="s">
        <v>9</v>
      </c>
      <c r="C6" s="65" t="s">
        <v>10</v>
      </c>
      <c r="D6" s="66" t="s">
        <v>262</v>
      </c>
      <c r="E6" s="65" t="s">
        <v>263</v>
      </c>
      <c r="F6" s="65" t="s">
        <v>264</v>
      </c>
    </row>
    <row r="7" spans="2:6" ht="15.75" x14ac:dyDescent="0.2">
      <c r="B7" s="98" t="s">
        <v>265</v>
      </c>
      <c r="C7" s="99"/>
      <c r="D7" s="99"/>
      <c r="E7" s="99"/>
      <c r="F7" s="100"/>
    </row>
    <row r="8" spans="2:6" x14ac:dyDescent="0.2">
      <c r="B8" s="67" t="s">
        <v>266</v>
      </c>
      <c r="C8" s="67" t="s">
        <v>131</v>
      </c>
      <c r="D8" s="67">
        <v>1</v>
      </c>
      <c r="E8" s="67">
        <v>500000</v>
      </c>
      <c r="F8" s="67">
        <v>195000</v>
      </c>
    </row>
    <row r="9" spans="2:6" x14ac:dyDescent="0.2">
      <c r="B9" s="67" t="s">
        <v>170</v>
      </c>
      <c r="C9" s="67" t="s">
        <v>171</v>
      </c>
      <c r="D9" s="67">
        <v>1</v>
      </c>
      <c r="E9" s="67">
        <v>500000</v>
      </c>
      <c r="F9" s="67">
        <v>405000</v>
      </c>
    </row>
    <row r="10" spans="2:6" x14ac:dyDescent="0.2">
      <c r="B10" s="67" t="s">
        <v>267</v>
      </c>
      <c r="C10" s="67" t="s">
        <v>125</v>
      </c>
      <c r="D10" s="67">
        <v>1</v>
      </c>
      <c r="E10" s="67">
        <v>500000</v>
      </c>
      <c r="F10" s="67">
        <v>170000</v>
      </c>
    </row>
    <row r="11" spans="2:6" ht="15" x14ac:dyDescent="0.2">
      <c r="B11" s="68" t="s">
        <v>268</v>
      </c>
      <c r="C11" s="69"/>
      <c r="D11" s="67">
        <f>SUM(D8:D10)</f>
        <v>3</v>
      </c>
      <c r="E11" s="67">
        <f>SUM(E8:E10)</f>
        <v>1500000</v>
      </c>
      <c r="F11" s="67">
        <f>SUM(F8:F10)</f>
        <v>770000</v>
      </c>
    </row>
    <row r="12" spans="2:6" ht="15.75" x14ac:dyDescent="0.2">
      <c r="B12" s="101" t="s">
        <v>269</v>
      </c>
      <c r="C12" s="102"/>
      <c r="D12" s="67">
        <v>3</v>
      </c>
      <c r="E12" s="67">
        <v>1500000</v>
      </c>
      <c r="F12" s="67">
        <v>770000</v>
      </c>
    </row>
  </sheetData>
  <mergeCells count="5">
    <mergeCell ref="B1:E1"/>
    <mergeCell ref="B2:F2"/>
    <mergeCell ref="C5:D5"/>
    <mergeCell ref="B7:F7"/>
    <mergeCell ref="B12:C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topLeftCell="A5" workbookViewId="0">
      <selection activeCell="B14" sqref="B14:D15"/>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5" t="s">
        <v>255</v>
      </c>
      <c r="C1" s="85"/>
      <c r="D1" s="85"/>
      <c r="E1" s="85"/>
      <c r="F1" s="85"/>
    </row>
    <row r="2" spans="2:12" ht="52.5" customHeight="1" x14ac:dyDescent="0.2">
      <c r="B2" s="1" t="s">
        <v>9</v>
      </c>
      <c r="C2" s="1" t="s">
        <v>10</v>
      </c>
      <c r="D2" s="1" t="s">
        <v>29</v>
      </c>
      <c r="E2" s="1" t="s">
        <v>16</v>
      </c>
      <c r="F2" s="1" t="s">
        <v>30</v>
      </c>
      <c r="G2" s="16"/>
      <c r="J2" s="16"/>
      <c r="K2" s="16"/>
      <c r="L2" s="16"/>
    </row>
    <row r="3" spans="2:12" s="16" customFormat="1" ht="15" customHeight="1" x14ac:dyDescent="0.2">
      <c r="B3" s="103" t="s">
        <v>39</v>
      </c>
      <c r="C3" s="104"/>
      <c r="D3" s="104"/>
      <c r="E3" s="104"/>
      <c r="F3" s="105"/>
    </row>
    <row r="4" spans="2:12" s="16" customFormat="1" ht="15" customHeight="1" x14ac:dyDescent="0.2">
      <c r="B4" s="7" t="s">
        <v>132</v>
      </c>
      <c r="C4" s="40" t="s">
        <v>133</v>
      </c>
      <c r="D4" s="11">
        <v>1.1499999999999999</v>
      </c>
      <c r="E4" s="11">
        <v>1.1499999999999999</v>
      </c>
      <c r="F4" s="10" t="s">
        <v>32</v>
      </c>
    </row>
    <row r="5" spans="2:12" s="16" customFormat="1" ht="15" customHeight="1" x14ac:dyDescent="0.2">
      <c r="B5" s="7" t="s">
        <v>162</v>
      </c>
      <c r="C5" s="40" t="s">
        <v>163</v>
      </c>
      <c r="D5" s="11">
        <v>1.17</v>
      </c>
      <c r="E5" s="13">
        <v>1.17</v>
      </c>
      <c r="F5" s="10" t="s">
        <v>32</v>
      </c>
    </row>
    <row r="6" spans="2:12" s="16" customFormat="1" ht="15" customHeight="1" x14ac:dyDescent="0.2">
      <c r="B6" s="7" t="s">
        <v>134</v>
      </c>
      <c r="C6" s="40" t="s">
        <v>135</v>
      </c>
      <c r="D6" s="11">
        <v>0.45</v>
      </c>
      <c r="E6" s="13">
        <v>0.45</v>
      </c>
      <c r="F6" s="10" t="s">
        <v>32</v>
      </c>
    </row>
    <row r="7" spans="2:12" s="16" customFormat="1" ht="15" customHeight="1" x14ac:dyDescent="0.2">
      <c r="B7" s="7" t="s">
        <v>66</v>
      </c>
      <c r="C7" s="40" t="s">
        <v>67</v>
      </c>
      <c r="D7" s="11">
        <v>0.28000000000000003</v>
      </c>
      <c r="E7" s="13">
        <v>0.28000000000000003</v>
      </c>
      <c r="F7" s="10" t="s">
        <v>32</v>
      </c>
    </row>
    <row r="8" spans="2:12" s="16" customFormat="1" ht="15" customHeight="1" x14ac:dyDescent="0.2">
      <c r="B8" s="7" t="s">
        <v>100</v>
      </c>
      <c r="C8" s="40" t="s">
        <v>101</v>
      </c>
      <c r="D8" s="11">
        <v>0.34</v>
      </c>
      <c r="E8" s="13">
        <v>0.34</v>
      </c>
      <c r="F8" s="10" t="s">
        <v>32</v>
      </c>
    </row>
    <row r="9" spans="2:12" s="16" customFormat="1" ht="15" customHeight="1" x14ac:dyDescent="0.2">
      <c r="B9" s="103" t="s">
        <v>159</v>
      </c>
      <c r="C9" s="104"/>
      <c r="D9" s="104"/>
      <c r="E9" s="104"/>
      <c r="F9" s="105"/>
    </row>
    <row r="10" spans="2:12" s="16" customFormat="1" ht="15" customHeight="1" x14ac:dyDescent="0.2">
      <c r="B10" s="7" t="s">
        <v>157</v>
      </c>
      <c r="C10" s="40" t="s">
        <v>158</v>
      </c>
      <c r="D10" s="11">
        <v>2.75</v>
      </c>
      <c r="E10" s="13">
        <v>2.75</v>
      </c>
      <c r="F10" s="10" t="s">
        <v>32</v>
      </c>
    </row>
    <row r="11" spans="2:12" s="16" customFormat="1" ht="15" customHeight="1" x14ac:dyDescent="0.2">
      <c r="B11" s="103" t="s">
        <v>37</v>
      </c>
      <c r="C11" s="104"/>
      <c r="D11" s="104"/>
      <c r="E11" s="104"/>
      <c r="F11" s="105"/>
    </row>
    <row r="12" spans="2:12" s="16" customFormat="1" ht="15" customHeight="1" x14ac:dyDescent="0.2">
      <c r="B12" s="7" t="s">
        <v>91</v>
      </c>
      <c r="C12" s="40" t="s">
        <v>92</v>
      </c>
      <c r="D12" s="11">
        <v>0.89</v>
      </c>
      <c r="E12" s="11">
        <v>0.89</v>
      </c>
      <c r="F12" s="10" t="s">
        <v>32</v>
      </c>
    </row>
    <row r="13" spans="2:12" s="16" customFormat="1" ht="15" customHeight="1" x14ac:dyDescent="0.2">
      <c r="B13" s="7" t="s">
        <v>237</v>
      </c>
      <c r="C13" s="40" t="s">
        <v>238</v>
      </c>
      <c r="D13" s="11">
        <v>0.34</v>
      </c>
      <c r="E13" s="13">
        <v>0.34</v>
      </c>
      <c r="F13" s="10" t="s">
        <v>32</v>
      </c>
    </row>
    <row r="14" spans="2:12" s="16" customFormat="1" ht="15" customHeight="1" x14ac:dyDescent="0.2">
      <c r="B14" s="7" t="s">
        <v>105</v>
      </c>
      <c r="C14" s="40" t="s">
        <v>106</v>
      </c>
      <c r="D14" s="11">
        <v>0.52</v>
      </c>
      <c r="E14" s="13">
        <v>0.52</v>
      </c>
      <c r="F14" s="10" t="s">
        <v>32</v>
      </c>
    </row>
    <row r="15" spans="2:12" s="16" customFormat="1" ht="15" customHeight="1" x14ac:dyDescent="0.2">
      <c r="B15" s="7" t="s">
        <v>172</v>
      </c>
      <c r="C15" s="40" t="s">
        <v>173</v>
      </c>
      <c r="D15" s="11">
        <v>0.51</v>
      </c>
      <c r="E15" s="13">
        <v>0.5</v>
      </c>
      <c r="F15" s="10" t="s">
        <v>32</v>
      </c>
    </row>
    <row r="16" spans="2:12" s="16" customFormat="1" ht="15" customHeight="1" x14ac:dyDescent="0.2">
      <c r="B16" s="103" t="s">
        <v>27</v>
      </c>
      <c r="C16" s="104"/>
      <c r="D16" s="104"/>
      <c r="E16" s="104"/>
      <c r="F16" s="105"/>
    </row>
    <row r="17" spans="2:8" s="16" customFormat="1" ht="15" customHeight="1" x14ac:dyDescent="0.2">
      <c r="B17" s="36" t="s">
        <v>89</v>
      </c>
      <c r="C17" s="7" t="s">
        <v>90</v>
      </c>
      <c r="D17" s="13">
        <v>0.89</v>
      </c>
      <c r="E17" s="11">
        <v>0.89</v>
      </c>
      <c r="F17" s="10" t="s">
        <v>32</v>
      </c>
    </row>
    <row r="18" spans="2:8" s="16" customFormat="1" ht="15" customHeight="1" x14ac:dyDescent="0.2">
      <c r="B18" s="36" t="s">
        <v>250</v>
      </c>
      <c r="C18" s="7" t="s">
        <v>251</v>
      </c>
      <c r="D18" s="13">
        <v>0.42</v>
      </c>
      <c r="E18" s="11">
        <v>0.42</v>
      </c>
      <c r="F18" s="10" t="s">
        <v>32</v>
      </c>
    </row>
    <row r="19" spans="2:8" s="16" customFormat="1" ht="15" customHeight="1" x14ac:dyDescent="0.2">
      <c r="B19" s="103" t="s">
        <v>21</v>
      </c>
      <c r="C19" s="104"/>
      <c r="D19" s="104"/>
      <c r="E19" s="104"/>
      <c r="F19" s="105"/>
    </row>
    <row r="20" spans="2:8" s="16" customFormat="1" ht="15" customHeight="1" x14ac:dyDescent="0.2">
      <c r="B20" s="7" t="s">
        <v>62</v>
      </c>
      <c r="C20" s="40" t="s">
        <v>63</v>
      </c>
      <c r="D20" s="11">
        <v>13.53</v>
      </c>
      <c r="E20" s="13">
        <v>13.56</v>
      </c>
      <c r="F20" s="10" t="s">
        <v>32</v>
      </c>
    </row>
    <row r="21" spans="2:8" s="16" customFormat="1" ht="15" customHeight="1" x14ac:dyDescent="0.2">
      <c r="B21" s="103" t="s">
        <v>23</v>
      </c>
      <c r="C21" s="104"/>
      <c r="D21" s="104"/>
      <c r="E21" s="104"/>
      <c r="F21" s="105"/>
    </row>
    <row r="22" spans="2:8" s="16" customFormat="1" ht="15" customHeight="1" x14ac:dyDescent="0.2">
      <c r="B22" s="7" t="s">
        <v>201</v>
      </c>
      <c r="C22" s="40" t="s">
        <v>202</v>
      </c>
      <c r="D22" s="11">
        <v>0.33</v>
      </c>
      <c r="E22" s="13">
        <v>0.33</v>
      </c>
      <c r="F22" s="10" t="s">
        <v>32</v>
      </c>
    </row>
    <row r="23" spans="2:8" s="16" customFormat="1" ht="15" customHeight="1" x14ac:dyDescent="0.2">
      <c r="B23" s="7" t="s">
        <v>127</v>
      </c>
      <c r="C23" s="40" t="s">
        <v>128</v>
      </c>
      <c r="D23" s="11">
        <v>1.25</v>
      </c>
      <c r="E23" s="13">
        <v>1.25</v>
      </c>
      <c r="F23" s="10" t="s">
        <v>32</v>
      </c>
    </row>
    <row r="24" spans="2:8" s="16" customFormat="1" ht="15" customHeight="1" x14ac:dyDescent="0.2">
      <c r="B24" s="7" t="s">
        <v>60</v>
      </c>
      <c r="C24" s="40" t="s">
        <v>61</v>
      </c>
      <c r="D24" s="11">
        <v>0.6</v>
      </c>
      <c r="E24" s="13">
        <v>0.6</v>
      </c>
      <c r="F24" s="10" t="s">
        <v>32</v>
      </c>
    </row>
    <row r="25" spans="2:8" s="16" customFormat="1" ht="15" customHeight="1" x14ac:dyDescent="0.2">
      <c r="B25" s="7" t="s">
        <v>155</v>
      </c>
      <c r="C25" s="40" t="s">
        <v>156</v>
      </c>
      <c r="D25" s="11">
        <v>3</v>
      </c>
      <c r="E25" s="13">
        <v>2.98</v>
      </c>
      <c r="F25" s="10" t="s">
        <v>32</v>
      </c>
    </row>
    <row r="26" spans="2:8" s="16" customFormat="1" ht="15" customHeight="1" x14ac:dyDescent="0.2">
      <c r="B26" s="103" t="s">
        <v>25</v>
      </c>
      <c r="C26" s="104"/>
      <c r="D26" s="104"/>
      <c r="E26" s="104"/>
      <c r="F26" s="105"/>
    </row>
    <row r="27" spans="2:8" s="16" customFormat="1" ht="15" customHeight="1" x14ac:dyDescent="0.2">
      <c r="B27" s="7" t="s">
        <v>212</v>
      </c>
      <c r="C27" s="40" t="s">
        <v>213</v>
      </c>
      <c r="D27" s="11">
        <v>1.57</v>
      </c>
      <c r="E27" s="11">
        <v>1.6</v>
      </c>
      <c r="F27" s="10" t="s">
        <v>32</v>
      </c>
    </row>
    <row r="28" spans="2:8" s="16" customFormat="1" ht="15" customHeight="1" x14ac:dyDescent="0.2">
      <c r="B28" s="36" t="s">
        <v>160</v>
      </c>
      <c r="C28" s="7" t="s">
        <v>161</v>
      </c>
      <c r="D28" s="13">
        <v>18</v>
      </c>
      <c r="E28" s="13">
        <v>18</v>
      </c>
      <c r="F28" s="10" t="s">
        <v>32</v>
      </c>
    </row>
    <row r="29" spans="2:8" s="16" customFormat="1" ht="15" customHeight="1" x14ac:dyDescent="0.2">
      <c r="B29" s="103" t="s">
        <v>36</v>
      </c>
      <c r="C29" s="104"/>
      <c r="D29" s="104"/>
      <c r="E29" s="104"/>
      <c r="F29" s="105"/>
    </row>
    <row r="30" spans="2:8" s="16" customFormat="1" ht="15" customHeight="1" x14ac:dyDescent="0.2">
      <c r="B30" s="7" t="s">
        <v>190</v>
      </c>
      <c r="C30" s="7" t="s">
        <v>191</v>
      </c>
      <c r="D30" s="13">
        <v>6.8</v>
      </c>
      <c r="E30" s="11">
        <v>6.8</v>
      </c>
      <c r="F30" s="10" t="s">
        <v>32</v>
      </c>
    </row>
    <row r="31" spans="2:8" s="16" customFormat="1" ht="15" customHeight="1" x14ac:dyDescent="0.2">
      <c r="B31" s="7" t="s">
        <v>123</v>
      </c>
      <c r="C31" s="40" t="s">
        <v>124</v>
      </c>
      <c r="D31" s="11">
        <v>7.06</v>
      </c>
      <c r="E31" s="11">
        <v>7.1</v>
      </c>
      <c r="F31" s="10" t="s">
        <v>32</v>
      </c>
      <c r="G31" s="57"/>
      <c r="H31" s="58"/>
    </row>
    <row r="32" spans="2:8" s="16" customFormat="1" ht="15" customHeight="1" x14ac:dyDescent="0.2">
      <c r="B32" s="7" t="s">
        <v>199</v>
      </c>
      <c r="C32" s="40" t="s">
        <v>200</v>
      </c>
      <c r="D32" s="11">
        <v>0.5</v>
      </c>
      <c r="E32" s="11">
        <v>0.5</v>
      </c>
      <c r="F32" s="10" t="s">
        <v>32</v>
      </c>
      <c r="G32" s="57"/>
      <c r="H32" s="58"/>
    </row>
    <row r="33" spans="2:7" s="16" customFormat="1" ht="45" customHeight="1" x14ac:dyDescent="0.2">
      <c r="B33" s="7" t="s">
        <v>9</v>
      </c>
      <c r="C33" s="12" t="s">
        <v>10</v>
      </c>
      <c r="D33" s="1" t="s">
        <v>29</v>
      </c>
      <c r="E33" s="1" t="s">
        <v>16</v>
      </c>
      <c r="F33" s="10" t="s">
        <v>30</v>
      </c>
      <c r="G33"/>
    </row>
    <row r="34" spans="2:7" s="16" customFormat="1" ht="15" customHeight="1" x14ac:dyDescent="0.2">
      <c r="B34" s="103" t="s">
        <v>39</v>
      </c>
      <c r="C34" s="104"/>
      <c r="D34" s="104"/>
      <c r="E34" s="104"/>
      <c r="F34" s="105"/>
    </row>
    <row r="35" spans="2:7" s="16" customFormat="1" ht="13.5" customHeight="1" x14ac:dyDescent="0.2">
      <c r="B35" s="7" t="s">
        <v>219</v>
      </c>
      <c r="C35" s="7" t="s">
        <v>218</v>
      </c>
      <c r="D35" s="13">
        <v>1</v>
      </c>
      <c r="E35" s="11">
        <v>1</v>
      </c>
      <c r="F35" s="10" t="s">
        <v>32</v>
      </c>
    </row>
    <row r="36" spans="2:7" s="16" customFormat="1" ht="13.5" customHeight="1" x14ac:dyDescent="0.2">
      <c r="B36" s="7" t="s">
        <v>232</v>
      </c>
      <c r="C36" s="56" t="s">
        <v>233</v>
      </c>
      <c r="D36" s="13">
        <v>1</v>
      </c>
      <c r="E36" s="11">
        <v>1</v>
      </c>
      <c r="F36" s="10" t="s">
        <v>32</v>
      </c>
    </row>
    <row r="37" spans="2:7" s="16" customFormat="1" ht="13.5" customHeight="1" x14ac:dyDescent="0.2">
      <c r="B37" s="7" t="s">
        <v>87</v>
      </c>
      <c r="C37" s="56" t="s">
        <v>88</v>
      </c>
      <c r="D37" s="13">
        <v>0.7</v>
      </c>
      <c r="E37" s="13">
        <v>0.7</v>
      </c>
      <c r="F37" s="10" t="s">
        <v>32</v>
      </c>
    </row>
    <row r="38" spans="2:7" s="16" customFormat="1" ht="15" customHeight="1" x14ac:dyDescent="0.2">
      <c r="B38" s="103" t="s">
        <v>27</v>
      </c>
      <c r="C38" s="104"/>
      <c r="D38" s="104"/>
      <c r="E38" s="104"/>
      <c r="F38" s="105"/>
    </row>
    <row r="39" spans="2:7" s="16" customFormat="1" ht="13.5" customHeight="1" x14ac:dyDescent="0.2">
      <c r="B39" s="7" t="s">
        <v>64</v>
      </c>
      <c r="C39" s="12" t="s">
        <v>65</v>
      </c>
      <c r="D39" s="13">
        <v>1</v>
      </c>
      <c r="E39" s="11">
        <v>1</v>
      </c>
      <c r="F39" s="10" t="s">
        <v>32</v>
      </c>
    </row>
    <row r="40" spans="2:7" s="16" customFormat="1" ht="15" x14ac:dyDescent="0.2">
      <c r="B40" s="7" t="s">
        <v>75</v>
      </c>
      <c r="C40" s="7" t="s">
        <v>76</v>
      </c>
      <c r="D40" s="13">
        <v>0.72</v>
      </c>
      <c r="E40" s="11">
        <v>0.72</v>
      </c>
      <c r="F40" s="10" t="s">
        <v>32</v>
      </c>
    </row>
    <row r="41" spans="2:7" s="16" customFormat="1" ht="15" x14ac:dyDescent="0.2">
      <c r="B41" s="7" t="s">
        <v>43</v>
      </c>
      <c r="C41" s="7" t="s">
        <v>44</v>
      </c>
      <c r="D41" s="13">
        <v>1.65</v>
      </c>
      <c r="E41" s="11">
        <v>1.65</v>
      </c>
      <c r="F41" s="10" t="s">
        <v>32</v>
      </c>
    </row>
    <row r="42" spans="2:7" s="16" customFormat="1" ht="15" x14ac:dyDescent="0.2">
      <c r="B42" s="7" t="s">
        <v>247</v>
      </c>
      <c r="C42" s="7" t="s">
        <v>248</v>
      </c>
      <c r="D42" s="13">
        <v>0.19</v>
      </c>
      <c r="E42" s="11">
        <v>0.2</v>
      </c>
      <c r="F42" s="10" t="s">
        <v>32</v>
      </c>
    </row>
    <row r="43" spans="2:7" s="16" customFormat="1" ht="15" customHeight="1" x14ac:dyDescent="0.2">
      <c r="B43" s="103" t="s">
        <v>50</v>
      </c>
      <c r="C43" s="104"/>
      <c r="D43" s="104"/>
      <c r="E43" s="104"/>
      <c r="F43" s="105"/>
      <c r="G43"/>
    </row>
    <row r="44" spans="2:7" s="16" customFormat="1" ht="15" customHeight="1" x14ac:dyDescent="0.2">
      <c r="B44" s="7" t="s">
        <v>53</v>
      </c>
      <c r="C44" s="12" t="s">
        <v>54</v>
      </c>
      <c r="D44" s="13">
        <v>1</v>
      </c>
      <c r="E44" s="11">
        <v>1</v>
      </c>
      <c r="F44" s="10" t="s">
        <v>32</v>
      </c>
    </row>
    <row r="45" spans="2:7" s="16" customFormat="1" ht="15" customHeight="1" x14ac:dyDescent="0.2">
      <c r="B45" s="7" t="s">
        <v>79</v>
      </c>
      <c r="C45" s="7" t="s">
        <v>80</v>
      </c>
      <c r="D45" s="13" t="s">
        <v>28</v>
      </c>
      <c r="E45" s="11" t="s">
        <v>28</v>
      </c>
      <c r="F45" s="10" t="s">
        <v>32</v>
      </c>
    </row>
    <row r="46" spans="2:7" s="16" customFormat="1" ht="15" customHeight="1" x14ac:dyDescent="0.2">
      <c r="B46" s="7" t="s">
        <v>81</v>
      </c>
      <c r="C46" s="7" t="s">
        <v>82</v>
      </c>
      <c r="D46" s="13" t="s">
        <v>28</v>
      </c>
      <c r="E46" s="11" t="s">
        <v>28</v>
      </c>
      <c r="F46" s="10" t="s">
        <v>32</v>
      </c>
    </row>
    <row r="47" spans="2:7" s="16" customFormat="1" ht="15" customHeight="1" x14ac:dyDescent="0.2">
      <c r="B47" s="7" t="s">
        <v>41</v>
      </c>
      <c r="C47" s="7" t="s">
        <v>40</v>
      </c>
      <c r="D47" s="13">
        <v>2.5499999999999998</v>
      </c>
      <c r="E47" s="11">
        <v>2.5499999999999998</v>
      </c>
      <c r="F47" s="10" t="s">
        <v>32</v>
      </c>
    </row>
    <row r="48" spans="2:7" s="16" customFormat="1" ht="15" customHeight="1" x14ac:dyDescent="0.2">
      <c r="B48" s="7" t="s">
        <v>103</v>
      </c>
      <c r="C48" s="7" t="s">
        <v>104</v>
      </c>
      <c r="D48" s="11" t="s">
        <v>28</v>
      </c>
      <c r="E48" s="11" t="s">
        <v>28</v>
      </c>
      <c r="F48" s="10" t="s">
        <v>32</v>
      </c>
    </row>
    <row r="49" spans="2:6" s="16" customFormat="1" ht="15" customHeight="1" x14ac:dyDescent="0.2">
      <c r="B49" s="7" t="s">
        <v>164</v>
      </c>
      <c r="C49" s="7" t="s">
        <v>165</v>
      </c>
      <c r="D49" s="11" t="s">
        <v>28</v>
      </c>
      <c r="E49" s="11" t="s">
        <v>28</v>
      </c>
      <c r="F49" s="10" t="s">
        <v>32</v>
      </c>
    </row>
    <row r="50" spans="2:6" s="16" customFormat="1" ht="15" customHeight="1" x14ac:dyDescent="0.2">
      <c r="B50" s="7" t="s">
        <v>188</v>
      </c>
      <c r="C50" s="7" t="s">
        <v>189</v>
      </c>
      <c r="D50" s="11" t="s">
        <v>28</v>
      </c>
      <c r="E50" s="11" t="s">
        <v>28</v>
      </c>
      <c r="F50" s="10" t="s">
        <v>32</v>
      </c>
    </row>
    <row r="51" spans="2:6" s="16" customFormat="1" ht="15" customHeight="1" x14ac:dyDescent="0.2">
      <c r="B51" s="7" t="s">
        <v>195</v>
      </c>
      <c r="C51" s="7" t="s">
        <v>194</v>
      </c>
      <c r="D51" s="11" t="s">
        <v>28</v>
      </c>
      <c r="E51" s="11" t="s">
        <v>28</v>
      </c>
      <c r="F51" s="10" t="s">
        <v>32</v>
      </c>
    </row>
    <row r="52" spans="2:6" s="16" customFormat="1" ht="15" customHeight="1" x14ac:dyDescent="0.2">
      <c r="B52" s="7" t="s">
        <v>196</v>
      </c>
      <c r="C52" s="7" t="s">
        <v>197</v>
      </c>
      <c r="D52" s="11" t="s">
        <v>28</v>
      </c>
      <c r="E52" s="11" t="s">
        <v>28</v>
      </c>
      <c r="F52" s="10" t="s">
        <v>32</v>
      </c>
    </row>
    <row r="53" spans="2:6" s="16" customFormat="1" ht="15" customHeight="1" x14ac:dyDescent="0.2">
      <c r="B53" s="103" t="s">
        <v>21</v>
      </c>
      <c r="C53" s="104"/>
      <c r="D53" s="104"/>
      <c r="E53" s="104"/>
      <c r="F53" s="105"/>
    </row>
    <row r="54" spans="2:6" s="16" customFormat="1" ht="15" customHeight="1" x14ac:dyDescent="0.2">
      <c r="B54" s="7" t="s">
        <v>58</v>
      </c>
      <c r="C54" s="7" t="s">
        <v>59</v>
      </c>
      <c r="D54" s="13">
        <v>0.45</v>
      </c>
      <c r="E54" s="11">
        <v>0.45</v>
      </c>
      <c r="F54" s="10" t="s">
        <v>32</v>
      </c>
    </row>
    <row r="55" spans="2:6" s="16" customFormat="1" ht="15" customHeight="1" x14ac:dyDescent="0.2">
      <c r="B55" s="103" t="s">
        <v>23</v>
      </c>
      <c r="C55" s="104"/>
      <c r="D55" s="104"/>
      <c r="E55" s="104"/>
      <c r="F55" s="105"/>
    </row>
    <row r="56" spans="2:6" ht="15" x14ac:dyDescent="0.2">
      <c r="B56" s="7" t="s">
        <v>181</v>
      </c>
      <c r="C56" s="7" t="s">
        <v>182</v>
      </c>
      <c r="D56" s="13">
        <v>70</v>
      </c>
      <c r="E56" s="11">
        <v>70</v>
      </c>
      <c r="F56" s="10" t="s">
        <v>32</v>
      </c>
    </row>
  </sheetData>
  <mergeCells count="14">
    <mergeCell ref="B55:F55"/>
    <mergeCell ref="B1:F1"/>
    <mergeCell ref="B3:F3"/>
    <mergeCell ref="B21:F21"/>
    <mergeCell ref="B53:F53"/>
    <mergeCell ref="B16:F16"/>
    <mergeCell ref="B11:F11"/>
    <mergeCell ref="B29:F29"/>
    <mergeCell ref="B38:F38"/>
    <mergeCell ref="B43:F43"/>
    <mergeCell ref="B26:F26"/>
    <mergeCell ref="B34:F34"/>
    <mergeCell ref="B9:F9"/>
    <mergeCell ref="B19:F1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50" t="s">
        <v>256</v>
      </c>
      <c r="B1" s="50"/>
    </row>
    <row r="2" spans="1:5" ht="47.25" customHeight="1" x14ac:dyDescent="0.2">
      <c r="A2" s="6" t="s">
        <v>45</v>
      </c>
      <c r="B2" s="51" t="s">
        <v>142</v>
      </c>
    </row>
    <row r="3" spans="1:5" ht="25.5" customHeight="1" x14ac:dyDescent="0.2">
      <c r="A3" s="6" t="s">
        <v>46</v>
      </c>
      <c r="B3" s="51" t="s">
        <v>143</v>
      </c>
    </row>
    <row r="4" spans="1:5" ht="39.75" customHeight="1" x14ac:dyDescent="0.2">
      <c r="A4" s="6" t="s">
        <v>74</v>
      </c>
      <c r="B4" s="51" t="s">
        <v>146</v>
      </c>
      <c r="C4" s="29"/>
      <c r="D4" s="29"/>
      <c r="E4" s="29"/>
    </row>
    <row r="5" spans="1:5" ht="36" customHeight="1" x14ac:dyDescent="0.2">
      <c r="A5" s="6" t="s">
        <v>47</v>
      </c>
      <c r="B5" s="51" t="s">
        <v>144</v>
      </c>
    </row>
    <row r="6" spans="1:5" ht="33.75" customHeight="1" x14ac:dyDescent="0.2">
      <c r="A6" s="6" t="s">
        <v>48</v>
      </c>
      <c r="B6" s="51" t="s">
        <v>145</v>
      </c>
    </row>
    <row r="7" spans="1:5" ht="26.25" customHeight="1" x14ac:dyDescent="0.2">
      <c r="A7" s="6" t="s">
        <v>73</v>
      </c>
      <c r="B7" s="51" t="s">
        <v>147</v>
      </c>
    </row>
    <row r="8" spans="1:5" ht="23.25" customHeight="1" x14ac:dyDescent="0.2">
      <c r="A8" s="6" t="s">
        <v>49</v>
      </c>
      <c r="B8" s="51" t="s">
        <v>148</v>
      </c>
    </row>
    <row r="9" spans="1:5" ht="24" customHeight="1" x14ac:dyDescent="0.2">
      <c r="A9" s="6" t="s">
        <v>55</v>
      </c>
      <c r="B9" s="51" t="s">
        <v>149</v>
      </c>
    </row>
    <row r="10" spans="1:5" ht="27" customHeight="1" x14ac:dyDescent="0.2">
      <c r="A10" s="6" t="s">
        <v>72</v>
      </c>
      <c r="B10" s="51" t="s">
        <v>150</v>
      </c>
    </row>
    <row r="11" spans="1:5" ht="57" customHeight="1" x14ac:dyDescent="0.2">
      <c r="A11" s="6" t="s">
        <v>93</v>
      </c>
      <c r="B11" s="51" t="s">
        <v>152</v>
      </c>
    </row>
    <row r="12" spans="1:5" ht="36" customHeight="1" x14ac:dyDescent="0.2">
      <c r="A12" s="6" t="s">
        <v>110</v>
      </c>
      <c r="B12" s="51" t="s">
        <v>151</v>
      </c>
    </row>
    <row r="13" spans="1:5" ht="23.25" customHeight="1" x14ac:dyDescent="0.2">
      <c r="A13" s="6" t="s">
        <v>111</v>
      </c>
      <c r="B13" s="51" t="s">
        <v>153</v>
      </c>
    </row>
    <row r="14" spans="1:5" ht="18.75" customHeight="1" x14ac:dyDescent="0.2">
      <c r="A14" s="6" t="s">
        <v>129</v>
      </c>
      <c r="B14" s="51" t="s">
        <v>109</v>
      </c>
    </row>
    <row r="15" spans="1:5" ht="23.25" customHeight="1" x14ac:dyDescent="0.2">
      <c r="A15" s="6" t="s">
        <v>112</v>
      </c>
      <c r="B15" s="51" t="s">
        <v>151</v>
      </c>
    </row>
    <row r="16" spans="1:5" ht="15" customHeight="1" x14ac:dyDescent="0.2">
      <c r="A16" s="6" t="s">
        <v>136</v>
      </c>
      <c r="B16" s="51" t="s">
        <v>154</v>
      </c>
    </row>
    <row r="17" spans="1:2" ht="15" customHeight="1" x14ac:dyDescent="0.2">
      <c r="A17" s="6" t="s">
        <v>102</v>
      </c>
      <c r="B17" s="51" t="s">
        <v>154</v>
      </c>
    </row>
    <row r="18" spans="1:2" ht="15" customHeight="1" x14ac:dyDescent="0.2">
      <c r="A18" s="6" t="s">
        <v>137</v>
      </c>
      <c r="B18" s="51" t="s">
        <v>154</v>
      </c>
    </row>
    <row r="19" spans="1:2" ht="15" customHeight="1" x14ac:dyDescent="0.2">
      <c r="A19" s="6" t="s">
        <v>139</v>
      </c>
      <c r="B19" s="51" t="s">
        <v>154</v>
      </c>
    </row>
    <row r="20" spans="1:2" ht="15" customHeight="1" x14ac:dyDescent="0.2">
      <c r="A20" s="6" t="s">
        <v>138</v>
      </c>
      <c r="B20" s="51" t="s">
        <v>154</v>
      </c>
    </row>
    <row r="21" spans="1:2" ht="15" customHeight="1" x14ac:dyDescent="0.2">
      <c r="A21" s="6" t="s">
        <v>140</v>
      </c>
      <c r="B21" s="51" t="s">
        <v>154</v>
      </c>
    </row>
    <row r="22" spans="1:2" ht="15" customHeight="1" x14ac:dyDescent="0.2">
      <c r="A22" s="6" t="s">
        <v>141</v>
      </c>
      <c r="B22" s="51" t="s">
        <v>154</v>
      </c>
    </row>
    <row r="23" spans="1:2" ht="15" customHeight="1" x14ac:dyDescent="0.2">
      <c r="A23" s="6" t="s">
        <v>192</v>
      </c>
      <c r="B23" s="51" t="s">
        <v>193</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E5" sqref="E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6" t="s">
        <v>257</v>
      </c>
      <c r="C1" s="106"/>
      <c r="F1" s="16"/>
      <c r="G1" s="16"/>
      <c r="H1" s="16"/>
    </row>
    <row r="2" spans="2:8" s="16" customFormat="1" ht="30" customHeight="1" x14ac:dyDescent="0.2">
      <c r="B2" s="52" t="s">
        <v>122</v>
      </c>
      <c r="C2" s="52"/>
    </row>
    <row r="3" spans="2:8" s="16" customFormat="1" ht="42.75" customHeight="1" x14ac:dyDescent="0.2">
      <c r="B3" s="54" t="s">
        <v>242</v>
      </c>
      <c r="C3" s="53" t="s">
        <v>243</v>
      </c>
    </row>
    <row r="4" spans="2:8" s="16" customFormat="1" ht="47.25" customHeight="1" x14ac:dyDescent="0.2">
      <c r="B4" s="54" t="s">
        <v>241</v>
      </c>
      <c r="C4" s="53" t="s">
        <v>244</v>
      </c>
    </row>
    <row r="5" spans="2:8" s="16" customFormat="1" ht="47.25" customHeight="1" x14ac:dyDescent="0.2">
      <c r="B5" s="54" t="s">
        <v>217</v>
      </c>
      <c r="C5" s="53" t="s">
        <v>216</v>
      </c>
    </row>
    <row r="6" spans="2:8" s="16" customFormat="1" ht="47.25" customHeight="1" x14ac:dyDescent="0.2">
      <c r="B6" s="54" t="s">
        <v>226</v>
      </c>
      <c r="C6" s="53" t="s">
        <v>227</v>
      </c>
    </row>
    <row r="7" spans="2:8" s="16" customFormat="1" ht="47.25" customHeight="1" x14ac:dyDescent="0.2">
      <c r="B7" s="54" t="s">
        <v>228</v>
      </c>
      <c r="C7" s="53" t="s">
        <v>229</v>
      </c>
    </row>
    <row r="8" spans="2:8" s="16" customFormat="1" ht="26.25" customHeight="1" x14ac:dyDescent="0.2">
      <c r="B8" s="52" t="s">
        <v>121</v>
      </c>
      <c r="C8" s="52"/>
    </row>
    <row r="9" spans="2:8" ht="38.25" x14ac:dyDescent="0.2">
      <c r="B9" s="44" t="s">
        <v>205</v>
      </c>
      <c r="C9" s="53" t="s">
        <v>234</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2016-10-24T11:31:31Z</dcterms:modified>
</cp:coreProperties>
</file>